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СОВЕТ ДЕПУТАТОВ\2025\отчет за 2024 год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AB170" i="1" l="1"/>
  <c r="AA170" i="1"/>
  <c r="AB163" i="1"/>
  <c r="AB149" i="1"/>
  <c r="AA149" i="1"/>
  <c r="AB129" i="1"/>
  <c r="AA129" i="1"/>
  <c r="AA124" i="1"/>
  <c r="AA16" i="1"/>
  <c r="AB19" i="1"/>
  <c r="AA19" i="1"/>
  <c r="AB47" i="1"/>
  <c r="AA47" i="1"/>
  <c r="AA104" i="1"/>
  <c r="AB106" i="1"/>
  <c r="AB105" i="1" s="1"/>
  <c r="AA106" i="1"/>
  <c r="AA105" i="1" s="1"/>
  <c r="AB98" i="1"/>
  <c r="AA98" i="1"/>
  <c r="AB56" i="1"/>
  <c r="AA56" i="1"/>
  <c r="AB36" i="1" l="1"/>
  <c r="AA36" i="1"/>
  <c r="AB157" i="1" l="1"/>
  <c r="AB124" i="1"/>
  <c r="AB151" i="1"/>
  <c r="AB148" i="1" s="1"/>
  <c r="AA143" i="1"/>
  <c r="AA118" i="1"/>
  <c r="AB118" i="1"/>
  <c r="AB145" i="1"/>
  <c r="AA145" i="1"/>
  <c r="AA137" i="1" l="1"/>
  <c r="AA139" i="1"/>
  <c r="AB122" i="1"/>
  <c r="AA122" i="1"/>
  <c r="AB42" i="1" l="1"/>
  <c r="AB41" i="1" s="1"/>
  <c r="AA42" i="1"/>
  <c r="AA41" i="1" s="1"/>
  <c r="AB33" i="1"/>
  <c r="AB16" i="1" s="1"/>
  <c r="AA33" i="1"/>
  <c r="AB27" i="1"/>
  <c r="AA27" i="1"/>
  <c r="AA151" i="1"/>
  <c r="AA148" i="1" s="1"/>
  <c r="AB52" i="1"/>
  <c r="AA52" i="1"/>
  <c r="AB23" i="1"/>
  <c r="AA17" i="1"/>
  <c r="AB73" i="1" l="1"/>
  <c r="AA39" i="1"/>
  <c r="AA190" i="1"/>
  <c r="AB190" i="1"/>
  <c r="AA157" i="1"/>
  <c r="AB176" i="1"/>
  <c r="AA176" i="1"/>
  <c r="AB174" i="1"/>
  <c r="AA174" i="1"/>
  <c r="AB165" i="1" l="1"/>
  <c r="AA165" i="1"/>
  <c r="AB141" i="1"/>
  <c r="AB111" i="1"/>
  <c r="AA111" i="1"/>
  <c r="AA102" i="1"/>
  <c r="AB80" i="1"/>
  <c r="AA29" i="1"/>
  <c r="AB91" i="1" l="1"/>
  <c r="AA84" i="1"/>
  <c r="AB82" i="1"/>
  <c r="AA82" i="1"/>
  <c r="AA73" i="1"/>
  <c r="AB31" i="1"/>
  <c r="AB25" i="1"/>
  <c r="AA167" i="1"/>
  <c r="AA163" i="1"/>
  <c r="AB160" i="1"/>
  <c r="AA160" i="1"/>
  <c r="AB167" i="1"/>
  <c r="AA133" i="1"/>
  <c r="AA172" i="1"/>
  <c r="AB108" i="1"/>
  <c r="AB104" i="1" s="1"/>
  <c r="AA108" i="1"/>
  <c r="AB102" i="1"/>
  <c r="AB100" i="1"/>
  <c r="AB96" i="1"/>
  <c r="AA96" i="1"/>
  <c r="AA91" i="1"/>
  <c r="AB84" i="1"/>
  <c r="AB78" i="1"/>
  <c r="AA78" i="1"/>
  <c r="AB75" i="1"/>
  <c r="AA75" i="1"/>
  <c r="AB147" i="1"/>
  <c r="AA147" i="1"/>
  <c r="AB192" i="1"/>
  <c r="AA192" i="1"/>
  <c r="AB179" i="1"/>
  <c r="AB178" i="1" s="1"/>
  <c r="AA179" i="1"/>
  <c r="AA178" i="1" s="1"/>
  <c r="AB172" i="1"/>
  <c r="AB135" i="1"/>
  <c r="AA135" i="1"/>
  <c r="AB133" i="1"/>
  <c r="AB120" i="1"/>
  <c r="AA120" i="1"/>
  <c r="AB58" i="1"/>
  <c r="AA58" i="1"/>
  <c r="AA31" i="1"/>
  <c r="AB156" i="1" l="1"/>
  <c r="AB155" i="1" s="1"/>
  <c r="AB72" i="1"/>
  <c r="AA72" i="1"/>
  <c r="AA95" i="1"/>
  <c r="AA94" i="1" s="1"/>
  <c r="AB94" i="1"/>
  <c r="AB139" i="1" l="1"/>
  <c r="AB187" i="1"/>
  <c r="AB186" i="1" s="1"/>
  <c r="AB183" i="1"/>
  <c r="AB182" i="1" s="1"/>
  <c r="AB181" i="1" s="1"/>
  <c r="AB137" i="1"/>
  <c r="AB131" i="1"/>
  <c r="AB127" i="1"/>
  <c r="AB117" i="1" s="1"/>
  <c r="AB89" i="1"/>
  <c r="AB88" i="1" s="1"/>
  <c r="AB69" i="1"/>
  <c r="AB68" i="1" s="1"/>
  <c r="AB66" i="1"/>
  <c r="AB65" i="1" s="1"/>
  <c r="AB62" i="1"/>
  <c r="AB61" i="1" s="1"/>
  <c r="AB60" i="1" s="1"/>
  <c r="AB48" i="1"/>
  <c r="AB45" i="1"/>
  <c r="AB44" i="1" s="1"/>
  <c r="AB39" i="1"/>
  <c r="AB37" i="1"/>
  <c r="AA187" i="1"/>
  <c r="AA183" i="1"/>
  <c r="AA156" i="1"/>
  <c r="AA155" i="1" s="1"/>
  <c r="AA131" i="1"/>
  <c r="AA127" i="1"/>
  <c r="AA89" i="1"/>
  <c r="AA69" i="1"/>
  <c r="AA68" i="1" s="1"/>
  <c r="AA66" i="1"/>
  <c r="AA65" i="1" s="1"/>
  <c r="AA48" i="1"/>
  <c r="AA45" i="1"/>
  <c r="AA44" i="1" s="1"/>
  <c r="AA37" i="1"/>
  <c r="AA25" i="1"/>
  <c r="AA23" i="1"/>
  <c r="AA62" i="1"/>
  <c r="AA61" i="1" s="1"/>
  <c r="AA60" i="1" s="1"/>
  <c r="AA117" i="1" l="1"/>
  <c r="AA93" i="1" s="1"/>
  <c r="AA15" i="1"/>
  <c r="AA182" i="1"/>
  <c r="AA181" i="1" s="1"/>
  <c r="AB93" i="1"/>
  <c r="AA87" i="1"/>
  <c r="AA71" i="1" s="1"/>
  <c r="AA88" i="1"/>
  <c r="AB15" i="1"/>
  <c r="AB87" i="1"/>
  <c r="AB71" i="1" s="1"/>
  <c r="AA64" i="1"/>
  <c r="AA186" i="1"/>
  <c r="AA185" i="1" s="1"/>
  <c r="AB185" i="1"/>
  <c r="AB64" i="1"/>
  <c r="AA14" i="1" l="1"/>
  <c r="AA13" i="1" l="1"/>
  <c r="AB14" i="1"/>
  <c r="AB13" i="1" s="1"/>
</calcChain>
</file>

<file path=xl/sharedStrings.xml><?xml version="1.0" encoding="utf-8"?>
<sst xmlns="http://schemas.openxmlformats.org/spreadsheetml/2006/main" count="1283" uniqueCount="269">
  <si>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</si>
  <si>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</si>
  <si>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</si>
  <si>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</si>
  <si>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</si>
  <si>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</si>
  <si>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</si>
  <si>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</si>
  <si>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</si>
  <si>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</si>
  <si>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</si>
  <si>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</si>
  <si>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</si>
  <si>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</si>
  <si>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</si>
  <si>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</si>
  <si>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</si>
  <si>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</si>
  <si>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</si>
  <si>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</si>
  <si>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</si>
  <si>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</si>
  <si>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</si>
  <si>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</si>
  <si>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</si>
  <si>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</si>
  <si>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</si>
  <si>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</si>
  <si>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</si>
  <si>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</si>
  <si>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</si>
  <si>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</si>
  <si>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</si>
  <si>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</si>
  <si>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</si>
  <si>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</si>
  <si>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</si>
  <si>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</si>
  <si>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</si>
  <si>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</si>
  <si>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</si>
  <si>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</si>
  <si>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</si>
  <si>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</si>
  <si>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</si>
  <si>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</si>
  <si>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</si>
  <si>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</si>
  <si>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</si>
  <si>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</si>
  <si>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</si>
  <si>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</si>
  <si>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</si>
  <si>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</si>
  <si>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</si>
  <si>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</si>
  <si>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</si>
  <si>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</si>
  <si>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</si>
  <si>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</si>
  <si>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</si>
  <si>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</si>
  <si>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</si>
  <si>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</si>
  <si>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</si>
  <si>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</si>
  <si>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</si>
  <si>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</si>
  <si>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</si>
  <si>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</si>
  <si>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</si>
  <si>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</si>
  <si>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</si>
  <si>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</si>
  <si>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</si>
  <si>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</si>
  <si>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</si>
  <si>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</si>
  <si>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</si>
  <si>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</si>
  <si>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</si>
  <si>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</si>
  <si>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</si>
  <si>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</si>
  <si>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</si>
  <si>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</si>
  <si>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</si>
  <si>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</si>
  <si>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</si>
  <si>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</si>
  <si>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</si>
  <si>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</si>
  <si>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</si>
  <si>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</si>
  <si>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</si>
  <si>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</si>
  <si>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</si>
  <si>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</si>
  <si>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</si>
  <si>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</si>
  <si>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</si>
  <si>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</si>
  <si>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</si>
  <si>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</si>
  <si>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</si>
  <si>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</si>
  <si>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</si>
  <si>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</si>
  <si>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</si>
  <si>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</si>
  <si>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</si>
  <si>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</si>
  <si>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</si>
  <si>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</si>
  <si>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</si>
  <si>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</si>
  <si>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</si>
  <si>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</si>
  <si>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</si>
  <si>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</si>
  <si>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</si>
  <si>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</si>
  <si>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</si>
  <si>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</si>
  <si>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</si>
  <si>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</si>
  <si>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</si>
  <si>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</si>
  <si>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</si>
  <si>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</si>
  <si>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</si>
  <si>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</si>
  <si>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</si>
  <si>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</si>
  <si>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</si>
  <si>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</si>
  <si>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</si>
  <si>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</si>
  <si>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</si>
  <si>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</si>
  <si>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</si>
  <si>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</si>
  <si>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</si>
  <si>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</si>
  <si>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</si>
  <si>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</si>
  <si>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</si>
  <si>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</si>
  <si>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</si>
  <si>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</si>
  <si>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</si>
  <si>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</si>
  <si>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</si>
  <si>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</si>
  <si>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</si>
  <si>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</si>
  <si>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</si>
  <si>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</si>
  <si>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</si>
  <si>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</si>
  <si>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</si>
  <si>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</si>
  <si>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</si>
  <si>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</si>
  <si>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</si>
  <si>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</si>
  <si>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</si>
  <si>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</si>
  <si>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</si>
  <si>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</si>
  <si>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</si>
  <si>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</si>
  <si>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</si>
  <si>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</si>
  <si>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</si>
  <si>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</si>
  <si>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</si>
  <si>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</si>
  <si>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</si>
  <si>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</si>
  <si>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</si>
  <si>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</si>
  <si>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</si>
  <si>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</si>
  <si>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</si>
  <si>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</si>
  <si>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</si>
  <si>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</si>
  <si>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</si>
  <si>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</si>
  <si>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</si>
  <si>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</si>
  <si>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</si>
  <si>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</si>
  <si>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</si>
  <si>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</si>
  <si>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</si>
  <si>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</si>
  <si>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</si>
  <si>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</si>
  <si>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</si>
  <si>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</si>
  <si>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</si>
  <si>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24.4.03.42450</t>
  </si>
  <si>
    <t>29.3.01.46010</t>
  </si>
  <si>
    <t>26.8.01.S4790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</si>
  <si>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</si>
  <si>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</si>
  <si>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</si>
  <si>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</si>
  <si>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</si>
  <si>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</si>
  <si>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</si>
  <si>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</si>
  <si>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</si>
  <si>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</si>
  <si>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</si>
  <si>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</si>
  <si>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</si>
  <si>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</si>
  <si>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</si>
  <si>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</si>
  <si>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</si>
  <si>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</si>
  <si>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</si>
  <si>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</si>
  <si>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</si>
  <si>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</si>
  <si>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</si>
  <si>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</si>
  <si>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</si>
  <si>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</si>
  <si>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</si>
  <si>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23.8.04.S0670</t>
  </si>
  <si>
    <t>33 378,9</t>
  </si>
  <si>
    <t>26.8.01.S4660</t>
  </si>
  <si>
    <t>Назначено на 2024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</si>
  <si>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</si>
  <si>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</si>
  <si>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29.3.01.42020</t>
  </si>
  <si>
    <t>880</t>
  </si>
  <si>
    <t>Специальные расходы</t>
  </si>
  <si>
    <t>24.2.F2.55550</t>
  </si>
  <si>
    <t>24.7.02.42450</t>
  </si>
  <si>
    <t>27.4.01.42260</t>
  </si>
  <si>
    <t>27.7.01.42270</t>
  </si>
  <si>
    <t>25.4.01.42460</t>
  </si>
  <si>
    <t>25.4.02.46010</t>
  </si>
  <si>
    <t>24.7.02.S4800</t>
  </si>
  <si>
    <t>Реализация мероприятий, направленных на повышение качества городской среды</t>
  </si>
  <si>
    <t>26.7.02.42580</t>
  </si>
  <si>
    <t>26.7.02.S4310</t>
  </si>
  <si>
    <t>Мероприятия по капитальному ремонту объектов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</si>
  <si>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</si>
  <si>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</si>
  <si>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</si>
  <si>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области(Иные закупки товаров, работ и услуг для обеспечения государственных (муниципальных) нужд)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</si>
  <si>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</si>
  <si>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</si>
  <si>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Уличное освещение (Исполнение судебных актов)</t>
  </si>
  <si>
    <t>244</t>
  </si>
  <si>
    <t>25.7.01.S0160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</si>
  <si>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</si>
  <si>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Ведомственная структура  бюджета  Громовского сельского поселения  Приозерского муниципального района 
Ленинградской области за  2024 год.</t>
  </si>
  <si>
    <t>Исполнение на 01.01.2025 года</t>
  </si>
  <si>
    <t>25.4.02.42450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</si>
  <si>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</si>
  <si>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казенных учреждений)</t>
  </si>
  <si>
    <t xml:space="preserve">Приложение № 4
  УТВЕРЖДЕНО:
решением совета депутатов
 Громовского  сельского поселения
 Приозерского
муниципального района Ленинградской области
От 03 марта  2025  года № 32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</si>
</sst>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1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justify" vertical="center" wrapText="1"/>
    </xf>
    <xf numFmtId="49" fontId="20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4"/>
  <sheetViews>
    <sheetView showGridLines="0" tabSelected="1" zoomScale="110" zoomScaleNormal="110" workbookViewId="0">
      <selection activeCell="AB6" sqref="AB6"/>
    </sheetView>
  </sheetViews>
  <sheetFormatPr defaultRowHeight="10.15" customHeight="1" x14ac:dyDescent="0.25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0.5703125" customWidth="1"/>
    <col min="28" max="28" width="20.28515625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 x14ac:dyDescent="0.25">
      <c r="D1" s="38"/>
      <c r="T1" s="66" t="s">
        <v>268</v>
      </c>
      <c r="U1" s="67"/>
      <c r="V1" s="67"/>
      <c r="W1" s="67"/>
      <c r="X1" s="67"/>
      <c r="Y1" s="67"/>
      <c r="Z1" s="67"/>
      <c r="AA1" s="67"/>
      <c r="AB1" s="67"/>
    </row>
    <row r="2" spans="1:59" ht="89.25" customHeight="1" x14ac:dyDescent="0.25">
      <c r="T2" s="67"/>
      <c r="U2" s="67"/>
      <c r="V2" s="67"/>
      <c r="W2" s="67"/>
      <c r="X2" s="67"/>
      <c r="Y2" s="67"/>
      <c r="Z2" s="67"/>
      <c r="AA2" s="67"/>
      <c r="AB2" s="67"/>
    </row>
    <row r="3" spans="1:59" ht="15.75" customHeight="1" x14ac:dyDescent="0.25">
      <c r="A3" s="38"/>
      <c r="T3" s="67"/>
      <c r="U3" s="67"/>
      <c r="V3" s="67"/>
      <c r="W3" s="67"/>
      <c r="X3" s="67"/>
      <c r="Y3" s="67"/>
      <c r="Z3" s="67"/>
      <c r="AA3" s="67"/>
      <c r="AB3" s="67"/>
    </row>
    <row r="4" spans="1:59" ht="10.15" customHeight="1" x14ac:dyDescent="0.25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 x14ac:dyDescent="0.25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 x14ac:dyDescent="0.25">
      <c r="A7" s="64" t="s">
        <v>263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</row>
    <row r="8" spans="1:59" ht="15" x14ac:dyDescent="0.25"/>
    <row r="9" spans="1:59" ht="19.89999999999999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 x14ac:dyDescent="0.25">
      <c r="A10" s="63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5" t="s">
        <v>10</v>
      </c>
      <c r="G10" s="65" t="s">
        <v>10</v>
      </c>
      <c r="H10" s="65" t="s">
        <v>10</v>
      </c>
      <c r="I10" s="65" t="s">
        <v>10</v>
      </c>
      <c r="J10" s="65" t="s">
        <v>10</v>
      </c>
      <c r="K10" s="65" t="s">
        <v>10</v>
      </c>
      <c r="L10" s="65" t="s">
        <v>10</v>
      </c>
      <c r="M10" s="65" t="s">
        <v>10</v>
      </c>
      <c r="N10" s="65" t="s">
        <v>10</v>
      </c>
      <c r="O10" s="65" t="s">
        <v>10</v>
      </c>
      <c r="P10" s="65" t="s">
        <v>10</v>
      </c>
      <c r="Q10" s="65" t="s">
        <v>10</v>
      </c>
      <c r="R10" s="65" t="s">
        <v>10</v>
      </c>
      <c r="S10" s="65" t="s">
        <v>10</v>
      </c>
      <c r="T10" s="65" t="s">
        <v>11</v>
      </c>
      <c r="U10" s="65" t="s">
        <v>12</v>
      </c>
      <c r="V10" s="65" t="s">
        <v>13</v>
      </c>
      <c r="W10" s="65" t="s">
        <v>14</v>
      </c>
      <c r="X10" s="65" t="s">
        <v>15</v>
      </c>
      <c r="Y10" s="65" t="s">
        <v>16</v>
      </c>
      <c r="Z10" s="63" t="s">
        <v>6</v>
      </c>
      <c r="AA10" s="63" t="s">
        <v>236</v>
      </c>
      <c r="AB10" s="63" t="s">
        <v>264</v>
      </c>
      <c r="AC10" s="63" t="s">
        <v>2</v>
      </c>
      <c r="AD10" s="63" t="s">
        <v>3</v>
      </c>
      <c r="AE10" s="63" t="s">
        <v>4</v>
      </c>
      <c r="AF10" s="63" t="s">
        <v>5</v>
      </c>
      <c r="AG10" s="63" t="s">
        <v>1</v>
      </c>
      <c r="AH10" s="63" t="s">
        <v>2</v>
      </c>
      <c r="AI10" s="63" t="s">
        <v>3</v>
      </c>
      <c r="AJ10" s="63" t="s">
        <v>4</v>
      </c>
      <c r="AK10" s="63" t="s">
        <v>5</v>
      </c>
      <c r="AL10" s="63" t="s">
        <v>1</v>
      </c>
      <c r="AM10" s="63" t="s">
        <v>2</v>
      </c>
      <c r="AN10" s="63" t="s">
        <v>3</v>
      </c>
      <c r="AO10" s="63" t="s">
        <v>4</v>
      </c>
      <c r="AP10" s="63" t="s">
        <v>5</v>
      </c>
      <c r="AQ10" s="63" t="s">
        <v>1</v>
      </c>
      <c r="AR10" s="63" t="s">
        <v>2</v>
      </c>
      <c r="AS10" s="63" t="s">
        <v>3</v>
      </c>
      <c r="AT10" s="63" t="s">
        <v>4</v>
      </c>
      <c r="AU10" s="63" t="s">
        <v>5</v>
      </c>
      <c r="AV10" s="63" t="s">
        <v>1</v>
      </c>
      <c r="AW10" s="63" t="s">
        <v>2</v>
      </c>
      <c r="AX10" s="63" t="s">
        <v>3</v>
      </c>
      <c r="AY10" s="63" t="s">
        <v>4</v>
      </c>
      <c r="AZ10" s="63" t="s">
        <v>5</v>
      </c>
      <c r="BA10" s="63" t="s">
        <v>6</v>
      </c>
    </row>
    <row r="11" spans="1:59" ht="15" customHeight="1" x14ac:dyDescent="0.25">
      <c r="A11" s="63"/>
      <c r="B11" s="65" t="s">
        <v>7</v>
      </c>
      <c r="C11" s="65" t="s">
        <v>8</v>
      </c>
      <c r="D11" s="65" t="s">
        <v>9</v>
      </c>
      <c r="E11" s="65" t="s">
        <v>10</v>
      </c>
      <c r="F11" s="65" t="s">
        <v>10</v>
      </c>
      <c r="G11" s="65" t="s">
        <v>10</v>
      </c>
      <c r="H11" s="65" t="s">
        <v>10</v>
      </c>
      <c r="I11" s="65" t="s">
        <v>10</v>
      </c>
      <c r="J11" s="65" t="s">
        <v>10</v>
      </c>
      <c r="K11" s="65" t="s">
        <v>10</v>
      </c>
      <c r="L11" s="65" t="s">
        <v>10</v>
      </c>
      <c r="M11" s="65" t="s">
        <v>10</v>
      </c>
      <c r="N11" s="65" t="s">
        <v>10</v>
      </c>
      <c r="O11" s="65" t="s">
        <v>10</v>
      </c>
      <c r="P11" s="65" t="s">
        <v>10</v>
      </c>
      <c r="Q11" s="65" t="s">
        <v>10</v>
      </c>
      <c r="R11" s="65" t="s">
        <v>10</v>
      </c>
      <c r="S11" s="65" t="s">
        <v>10</v>
      </c>
      <c r="T11" s="65" t="s">
        <v>11</v>
      </c>
      <c r="U11" s="65" t="s">
        <v>12</v>
      </c>
      <c r="V11" s="65" t="s">
        <v>13</v>
      </c>
      <c r="W11" s="65" t="s">
        <v>14</v>
      </c>
      <c r="X11" s="65" t="s">
        <v>15</v>
      </c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G11" t="s">
        <v>191</v>
      </c>
    </row>
    <row r="12" spans="1:59" ht="1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 x14ac:dyDescent="0.25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115571.29425999998</v>
      </c>
      <c r="AB13" s="7">
        <f>AB14</f>
        <v>110193.41125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 x14ac:dyDescent="0.25">
      <c r="A14" s="9" t="s">
        <v>198</v>
      </c>
      <c r="B14" s="35" t="s">
        <v>199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AA15+AA60+AA64+AA71+AA93+AA147+AA155+AA181+AA185</f>
        <v>115571.29425999998</v>
      </c>
      <c r="AB14" s="7">
        <f>AB15+AB60+AB64+AB71+AB93+AB147+AB155+AB181+AB185</f>
        <v>110193.41125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 x14ac:dyDescent="0.25">
      <c r="A15" s="9" t="s">
        <v>19</v>
      </c>
      <c r="B15" s="35" t="s">
        <v>199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AA16+AA36+AA44+AA47+AA41</f>
        <v>13217.456690000001</v>
      </c>
      <c r="AB15" s="7">
        <f>AB16+AB36+AB44+AB47+AB41</f>
        <v>12664.030089999998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 x14ac:dyDescent="0.25">
      <c r="A16" s="9" t="s">
        <v>22</v>
      </c>
      <c r="B16" s="35" t="s">
        <v>199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AA17+AA19+AA23+AA25+AA27+AA29+AA31+AA33+AA35</f>
        <v>10839.04262</v>
      </c>
      <c r="AB16" s="58">
        <f>AB17+AB19+AB23+AB25+AB27+AB29+AB31+AB33+AB35</f>
        <v>10537.128719999999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 x14ac:dyDescent="0.25">
      <c r="A17" s="10" t="s">
        <v>24</v>
      </c>
      <c r="B17" s="30" t="s">
        <v>199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32</v>
      </c>
      <c r="AB17" s="13">
        <v>32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 x14ac:dyDescent="0.25">
      <c r="A18" s="15" t="s">
        <v>26</v>
      </c>
      <c r="B18" s="30" t="s">
        <v>199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32</v>
      </c>
      <c r="AB18" s="18">
        <v>32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191</v>
      </c>
    </row>
    <row r="19" spans="1:60" ht="34.15" customHeight="1" x14ac:dyDescent="0.25">
      <c r="A19" s="10" t="s">
        <v>28</v>
      </c>
      <c r="B19" s="30" t="s">
        <v>199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8676.5155300000006</v>
      </c>
      <c r="AB19" s="13">
        <f>AB20+AB21+AB22</f>
        <v>8388.03521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 x14ac:dyDescent="0.25">
      <c r="A20" s="15" t="s">
        <v>30</v>
      </c>
      <c r="B20" s="30" t="s">
        <v>199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7118.5884900000001</v>
      </c>
      <c r="AB20" s="18">
        <v>6867.3010700000004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 x14ac:dyDescent="0.25">
      <c r="A21" s="15" t="s">
        <v>32</v>
      </c>
      <c r="B21" s="30" t="s">
        <v>199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1557.92704</v>
      </c>
      <c r="AB21" s="18">
        <v>1520.73414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 x14ac:dyDescent="0.25">
      <c r="A22" s="15" t="s">
        <v>33</v>
      </c>
      <c r="B22" s="30" t="s">
        <v>199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 x14ac:dyDescent="0.25">
      <c r="A23" s="10" t="s">
        <v>35</v>
      </c>
      <c r="B23" s="30" t="s">
        <v>199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196.10608999999999</v>
      </c>
      <c r="AB23" s="13">
        <f>AB24</f>
        <v>196.06604999999999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 x14ac:dyDescent="0.25">
      <c r="A24" s="15" t="s">
        <v>37</v>
      </c>
      <c r="B24" s="30" t="s">
        <v>199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196.10608999999999</v>
      </c>
      <c r="AB24" s="18">
        <v>196.06604999999999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 x14ac:dyDescent="0.25">
      <c r="A25" s="10" t="s">
        <v>38</v>
      </c>
      <c r="B25" s="30" t="s">
        <v>199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1851</v>
      </c>
      <c r="AB25" s="13">
        <f>AB26</f>
        <v>1837.60646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 x14ac:dyDescent="0.25">
      <c r="A26" s="15" t="s">
        <v>40</v>
      </c>
      <c r="B26" s="30" t="s">
        <v>199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1851</v>
      </c>
      <c r="AB26" s="18">
        <v>1837.60646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 x14ac:dyDescent="0.25">
      <c r="A27" s="10" t="s">
        <v>41</v>
      </c>
      <c r="B27" s="30" t="s">
        <v>199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0</v>
      </c>
      <c r="AB27" s="13">
        <f>AB28</f>
        <v>0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 x14ac:dyDescent="0.25">
      <c r="A28" s="15" t="s">
        <v>43</v>
      </c>
      <c r="B28" s="30" t="s">
        <v>199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0</v>
      </c>
      <c r="AB28" s="13">
        <v>0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 x14ac:dyDescent="0.25">
      <c r="A29" s="10" t="s">
        <v>45</v>
      </c>
      <c r="B29" s="30" t="s">
        <v>199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23.7</v>
      </c>
      <c r="AB29" s="13">
        <v>23.7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 x14ac:dyDescent="0.25">
      <c r="A30" s="15" t="s">
        <v>47</v>
      </c>
      <c r="B30" s="30" t="s">
        <v>199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23.7</v>
      </c>
      <c r="AB30" s="13">
        <v>23.7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 x14ac:dyDescent="0.25">
      <c r="A31" s="10" t="s">
        <v>48</v>
      </c>
      <c r="B31" s="30" t="s">
        <v>199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 x14ac:dyDescent="0.25">
      <c r="A32" s="15" t="s">
        <v>50</v>
      </c>
      <c r="B32" s="30" t="s">
        <v>199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 x14ac:dyDescent="0.25">
      <c r="A33" s="10" t="s">
        <v>51</v>
      </c>
      <c r="B33" s="30" t="s">
        <v>199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55</v>
      </c>
      <c r="AB33" s="13">
        <f>AB34</f>
        <v>55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 x14ac:dyDescent="0.25">
      <c r="A34" s="15" t="s">
        <v>53</v>
      </c>
      <c r="B34" s="30" t="s">
        <v>199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55</v>
      </c>
      <c r="AB34" s="18">
        <v>55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57" customHeight="1" x14ac:dyDescent="0.25">
      <c r="A35" s="15" t="s">
        <v>200</v>
      </c>
      <c r="B35" s="30" t="s">
        <v>199</v>
      </c>
      <c r="C35" s="16" t="s">
        <v>20</v>
      </c>
      <c r="D35" s="16" t="s">
        <v>23</v>
      </c>
      <c r="E35" s="16" t="s">
        <v>201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 t="s">
        <v>260</v>
      </c>
      <c r="U35" s="16"/>
      <c r="V35" s="17"/>
      <c r="W35" s="17"/>
      <c r="X35" s="17"/>
      <c r="Y35" s="17"/>
      <c r="Z35" s="15"/>
      <c r="AA35" s="18">
        <v>4.7210000000000001</v>
      </c>
      <c r="AB35" s="18">
        <v>4.7210000000000001</v>
      </c>
      <c r="AC35" s="18"/>
      <c r="AD35" s="18"/>
      <c r="AE35" s="18"/>
      <c r="AF35" s="18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5"/>
    </row>
    <row r="36" spans="1:53" ht="78.75" x14ac:dyDescent="0.25">
      <c r="A36" s="9" t="s">
        <v>54</v>
      </c>
      <c r="B36" s="35" t="s">
        <v>199</v>
      </c>
      <c r="C36" s="4" t="s">
        <v>20</v>
      </c>
      <c r="D36" s="4" t="s">
        <v>55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9" t="s">
        <v>54</v>
      </c>
      <c r="AA36" s="7">
        <f>AA38+AA40</f>
        <v>678.1</v>
      </c>
      <c r="AB36" s="7">
        <f>AB38+AB40</f>
        <v>678.1</v>
      </c>
      <c r="AC36" s="7"/>
      <c r="AD36" s="7"/>
      <c r="AE36" s="7"/>
      <c r="AF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9" t="s">
        <v>54</v>
      </c>
    </row>
    <row r="37" spans="1:53" ht="63" x14ac:dyDescent="0.25">
      <c r="A37" s="10" t="s">
        <v>56</v>
      </c>
      <c r="B37" s="30" t="s">
        <v>199</v>
      </c>
      <c r="C37" s="11" t="s">
        <v>20</v>
      </c>
      <c r="D37" s="11" t="s">
        <v>55</v>
      </c>
      <c r="E37" s="11" t="s">
        <v>57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12"/>
      <c r="X37" s="12"/>
      <c r="Y37" s="12"/>
      <c r="Z37" s="10" t="s">
        <v>56</v>
      </c>
      <c r="AA37" s="13">
        <f>AA38</f>
        <v>37.4</v>
      </c>
      <c r="AB37" s="13">
        <f>AB38</f>
        <v>37.4</v>
      </c>
      <c r="AC37" s="13"/>
      <c r="AD37" s="13"/>
      <c r="AE37" s="13"/>
      <c r="AF37" s="13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0" t="s">
        <v>56</v>
      </c>
    </row>
    <row r="38" spans="1:53" ht="78.75" x14ac:dyDescent="0.25">
      <c r="A38" s="15" t="s">
        <v>58</v>
      </c>
      <c r="B38" s="30" t="s">
        <v>199</v>
      </c>
      <c r="C38" s="16" t="s">
        <v>20</v>
      </c>
      <c r="D38" s="16" t="s">
        <v>55</v>
      </c>
      <c r="E38" s="16" t="s">
        <v>57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 t="s">
        <v>44</v>
      </c>
      <c r="U38" s="16"/>
      <c r="V38" s="17"/>
      <c r="W38" s="17"/>
      <c r="X38" s="17"/>
      <c r="Y38" s="17"/>
      <c r="Z38" s="15" t="s">
        <v>58</v>
      </c>
      <c r="AA38" s="18">
        <v>37.4</v>
      </c>
      <c r="AB38" s="18">
        <v>37.4</v>
      </c>
      <c r="AC38" s="18"/>
      <c r="AD38" s="18"/>
      <c r="AE38" s="18"/>
      <c r="AF38" s="18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5" t="s">
        <v>58</v>
      </c>
    </row>
    <row r="39" spans="1:53" ht="47.25" x14ac:dyDescent="0.25">
      <c r="A39" s="10" t="s">
        <v>59</v>
      </c>
      <c r="B39" s="30" t="s">
        <v>199</v>
      </c>
      <c r="C39" s="11" t="s">
        <v>20</v>
      </c>
      <c r="D39" s="11" t="s">
        <v>55</v>
      </c>
      <c r="E39" s="11" t="s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2"/>
      <c r="W39" s="12"/>
      <c r="X39" s="12"/>
      <c r="Y39" s="12"/>
      <c r="Z39" s="10" t="s">
        <v>59</v>
      </c>
      <c r="AA39" s="13">
        <f>AA40</f>
        <v>640.70000000000005</v>
      </c>
      <c r="AB39" s="13">
        <f>AB40</f>
        <v>640.70000000000005</v>
      </c>
      <c r="AC39" s="13"/>
      <c r="AD39" s="13"/>
      <c r="AE39" s="13"/>
      <c r="AF39" s="13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0" t="s">
        <v>59</v>
      </c>
    </row>
    <row r="40" spans="1:53" ht="63" x14ac:dyDescent="0.25">
      <c r="A40" s="15" t="s">
        <v>61</v>
      </c>
      <c r="B40" s="30" t="s">
        <v>199</v>
      </c>
      <c r="C40" s="16" t="s">
        <v>20</v>
      </c>
      <c r="D40" s="16" t="s">
        <v>55</v>
      </c>
      <c r="E40" s="16" t="s">
        <v>60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 t="s">
        <v>44</v>
      </c>
      <c r="U40" s="16"/>
      <c r="V40" s="17"/>
      <c r="W40" s="17"/>
      <c r="X40" s="17"/>
      <c r="Y40" s="17"/>
      <c r="Z40" s="15" t="s">
        <v>61</v>
      </c>
      <c r="AA40" s="18">
        <v>640.70000000000005</v>
      </c>
      <c r="AB40" s="18">
        <v>640.70000000000005</v>
      </c>
      <c r="AC40" s="18"/>
      <c r="AD40" s="18"/>
      <c r="AE40" s="18"/>
      <c r="AF40" s="18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5" t="s">
        <v>61</v>
      </c>
    </row>
    <row r="41" spans="1:53" ht="31.5" x14ac:dyDescent="0.25">
      <c r="A41" s="9" t="s">
        <v>237</v>
      </c>
      <c r="B41" s="35" t="s">
        <v>199</v>
      </c>
      <c r="C41" s="60" t="s">
        <v>20</v>
      </c>
      <c r="D41" s="35" t="s">
        <v>151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"/>
      <c r="W41" s="6"/>
      <c r="X41" s="6"/>
      <c r="Y41" s="6"/>
      <c r="Z41" s="9" t="s">
        <v>62</v>
      </c>
      <c r="AA41" s="7">
        <f>AA42</f>
        <v>418</v>
      </c>
      <c r="AB41" s="7">
        <f>AB42</f>
        <v>418</v>
      </c>
      <c r="AC41" s="18"/>
      <c r="AD41" s="18"/>
      <c r="AE41" s="18"/>
      <c r="AF41" s="18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5"/>
    </row>
    <row r="42" spans="1:53" ht="48" customHeight="1" x14ac:dyDescent="0.25">
      <c r="A42" s="15" t="s">
        <v>238</v>
      </c>
      <c r="B42" s="30" t="s">
        <v>199</v>
      </c>
      <c r="C42" s="25" t="s">
        <v>20</v>
      </c>
      <c r="D42" s="30" t="s">
        <v>151</v>
      </c>
      <c r="E42" s="25" t="s">
        <v>239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  <c r="W42" s="17"/>
      <c r="X42" s="17"/>
      <c r="Y42" s="17"/>
      <c r="Z42" s="15"/>
      <c r="AA42" s="18">
        <f>AA43</f>
        <v>418</v>
      </c>
      <c r="AB42" s="18">
        <f>AB43</f>
        <v>418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5"/>
    </row>
    <row r="43" spans="1:53" ht="15.75" x14ac:dyDescent="0.25">
      <c r="A43" s="15" t="s">
        <v>241</v>
      </c>
      <c r="B43" s="30" t="s">
        <v>199</v>
      </c>
      <c r="C43" s="25" t="s">
        <v>20</v>
      </c>
      <c r="D43" s="30" t="s">
        <v>151</v>
      </c>
      <c r="E43" s="25" t="s">
        <v>239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6" t="s">
        <v>240</v>
      </c>
      <c r="U43" s="16"/>
      <c r="V43" s="17"/>
      <c r="W43" s="17"/>
      <c r="X43" s="17"/>
      <c r="Y43" s="17"/>
      <c r="Z43" s="15"/>
      <c r="AA43" s="18">
        <v>418</v>
      </c>
      <c r="AB43" s="18">
        <v>418</v>
      </c>
      <c r="AC43" s="18"/>
      <c r="AD43" s="18"/>
      <c r="AE43" s="18"/>
      <c r="AF43" s="18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5"/>
    </row>
    <row r="44" spans="1:53" ht="17.100000000000001" customHeight="1" x14ac:dyDescent="0.25">
      <c r="A44" s="9" t="s">
        <v>62</v>
      </c>
      <c r="B44" s="35" t="s">
        <v>199</v>
      </c>
      <c r="C44" s="4" t="s">
        <v>20</v>
      </c>
      <c r="D44" s="35" t="s">
        <v>63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6"/>
      <c r="W44" s="6"/>
      <c r="X44" s="6"/>
      <c r="Y44" s="6"/>
      <c r="Z44" s="9" t="s">
        <v>62</v>
      </c>
      <c r="AA44" s="7">
        <f>AA45</f>
        <v>120</v>
      </c>
      <c r="AB44" s="7">
        <f>AB45</f>
        <v>0</v>
      </c>
      <c r="AC44" s="7"/>
      <c r="AD44" s="7"/>
      <c r="AE44" s="7"/>
      <c r="AF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7">
        <v>5</v>
      </c>
      <c r="AR44" s="7"/>
      <c r="AS44" s="7"/>
      <c r="AT44" s="7"/>
      <c r="AU44" s="7"/>
      <c r="AV44" s="7">
        <v>5</v>
      </c>
      <c r="AW44" s="7"/>
      <c r="AX44" s="7"/>
      <c r="AY44" s="7"/>
      <c r="AZ44" s="7"/>
      <c r="BA44" s="9" t="s">
        <v>62</v>
      </c>
    </row>
    <row r="45" spans="1:53" ht="34.15" customHeight="1" x14ac:dyDescent="0.25">
      <c r="A45" s="10" t="s">
        <v>64</v>
      </c>
      <c r="B45" s="30" t="s">
        <v>199</v>
      </c>
      <c r="C45" s="11" t="s">
        <v>20</v>
      </c>
      <c r="D45" s="11" t="s">
        <v>63</v>
      </c>
      <c r="E45" s="11" t="s">
        <v>65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2"/>
      <c r="W45" s="12"/>
      <c r="X45" s="12"/>
      <c r="Y45" s="12"/>
      <c r="Z45" s="10" t="s">
        <v>64</v>
      </c>
      <c r="AA45" s="13">
        <f>AA46</f>
        <v>120</v>
      </c>
      <c r="AB45" s="13">
        <f>AB46</f>
        <v>0</v>
      </c>
      <c r="AC45" s="13"/>
      <c r="AD45" s="13"/>
      <c r="AE45" s="13"/>
      <c r="AF45" s="13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3">
        <v>5</v>
      </c>
      <c r="AR45" s="13"/>
      <c r="AS45" s="13"/>
      <c r="AT45" s="13"/>
      <c r="AU45" s="13"/>
      <c r="AV45" s="13">
        <v>5</v>
      </c>
      <c r="AW45" s="13"/>
      <c r="AX45" s="13"/>
      <c r="AY45" s="13"/>
      <c r="AZ45" s="13"/>
      <c r="BA45" s="10" t="s">
        <v>64</v>
      </c>
    </row>
    <row r="46" spans="1:53" ht="51.4" customHeight="1" x14ac:dyDescent="0.25">
      <c r="A46" s="15" t="s">
        <v>66</v>
      </c>
      <c r="B46" s="30" t="s">
        <v>199</v>
      </c>
      <c r="C46" s="16" t="s">
        <v>20</v>
      </c>
      <c r="D46" s="16" t="s">
        <v>63</v>
      </c>
      <c r="E46" s="16" t="s">
        <v>65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 t="s">
        <v>67</v>
      </c>
      <c r="U46" s="16"/>
      <c r="V46" s="17"/>
      <c r="W46" s="17"/>
      <c r="X46" s="17"/>
      <c r="Y46" s="17"/>
      <c r="Z46" s="15" t="s">
        <v>66</v>
      </c>
      <c r="AA46" s="18">
        <v>120</v>
      </c>
      <c r="AB46" s="18">
        <v>0</v>
      </c>
      <c r="AC46" s="18"/>
      <c r="AD46" s="18"/>
      <c r="AE46" s="18"/>
      <c r="AF46" s="18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8">
        <v>5</v>
      </c>
      <c r="AR46" s="18"/>
      <c r="AS46" s="18"/>
      <c r="AT46" s="18"/>
      <c r="AU46" s="18"/>
      <c r="AV46" s="18">
        <v>5</v>
      </c>
      <c r="AW46" s="18"/>
      <c r="AX46" s="18"/>
      <c r="AY46" s="18"/>
      <c r="AZ46" s="18"/>
      <c r="BA46" s="15" t="s">
        <v>66</v>
      </c>
    </row>
    <row r="47" spans="1:53" ht="34.15" customHeight="1" x14ac:dyDescent="0.25">
      <c r="A47" s="9" t="s">
        <v>68</v>
      </c>
      <c r="B47" s="35" t="s">
        <v>199</v>
      </c>
      <c r="C47" s="4" t="s">
        <v>20</v>
      </c>
      <c r="D47" s="4" t="s">
        <v>69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6"/>
      <c r="W47" s="6"/>
      <c r="X47" s="6"/>
      <c r="Y47" s="6"/>
      <c r="Z47" s="9" t="s">
        <v>68</v>
      </c>
      <c r="AA47" s="7">
        <f>AA48+AA50+AA52+AA56</f>
        <v>1162.3140699999999</v>
      </c>
      <c r="AB47" s="7">
        <f>AB48+AB50+AB52+AB56</f>
        <v>1030.8013699999999</v>
      </c>
      <c r="AC47" s="7"/>
      <c r="AD47" s="7">
        <v>3.5</v>
      </c>
      <c r="AE47" s="7"/>
      <c r="AF47" s="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7">
        <v>99.4</v>
      </c>
      <c r="AR47" s="7"/>
      <c r="AS47" s="7">
        <v>3.5</v>
      </c>
      <c r="AT47" s="7"/>
      <c r="AU47" s="7"/>
      <c r="AV47" s="7">
        <v>99.4</v>
      </c>
      <c r="AW47" s="7"/>
      <c r="AX47" s="7">
        <v>3.5</v>
      </c>
      <c r="AY47" s="7"/>
      <c r="AZ47" s="7"/>
      <c r="BA47" s="9" t="s">
        <v>68</v>
      </c>
    </row>
    <row r="48" spans="1:53" ht="63" x14ac:dyDescent="0.25">
      <c r="A48" s="10" t="s">
        <v>70</v>
      </c>
      <c r="B48" s="30" t="s">
        <v>199</v>
      </c>
      <c r="C48" s="11" t="s">
        <v>20</v>
      </c>
      <c r="D48" s="11" t="s">
        <v>69</v>
      </c>
      <c r="E48" s="11" t="s">
        <v>71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70</v>
      </c>
      <c r="AA48" s="13">
        <f>AA49</f>
        <v>3.5</v>
      </c>
      <c r="AB48" s="13">
        <f>AB49</f>
        <v>3.52</v>
      </c>
      <c r="AC48" s="13"/>
      <c r="AD48" s="13">
        <v>3.5</v>
      </c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3.5</v>
      </c>
      <c r="AR48" s="13"/>
      <c r="AS48" s="13">
        <v>3.5</v>
      </c>
      <c r="AT48" s="13"/>
      <c r="AU48" s="13"/>
      <c r="AV48" s="13">
        <v>3.5</v>
      </c>
      <c r="AW48" s="13"/>
      <c r="AX48" s="13">
        <v>3.5</v>
      </c>
      <c r="AY48" s="13"/>
      <c r="AZ48" s="13"/>
      <c r="BA48" s="10" t="s">
        <v>70</v>
      </c>
    </row>
    <row r="49" spans="1:61" ht="110.25" x14ac:dyDescent="0.25">
      <c r="A49" s="15" t="s">
        <v>72</v>
      </c>
      <c r="B49" s="30" t="s">
        <v>199</v>
      </c>
      <c r="C49" s="16" t="s">
        <v>20</v>
      </c>
      <c r="D49" s="16" t="s">
        <v>69</v>
      </c>
      <c r="E49" s="16" t="s">
        <v>71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72</v>
      </c>
      <c r="AA49" s="18">
        <v>3.5</v>
      </c>
      <c r="AB49" s="18">
        <v>3.52</v>
      </c>
      <c r="AC49" s="18"/>
      <c r="AD49" s="18">
        <v>3.5</v>
      </c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3.5</v>
      </c>
      <c r="AR49" s="18"/>
      <c r="AS49" s="18">
        <v>3.5</v>
      </c>
      <c r="AT49" s="18"/>
      <c r="AU49" s="18"/>
      <c r="AV49" s="18">
        <v>3.5</v>
      </c>
      <c r="AW49" s="18"/>
      <c r="AX49" s="18">
        <v>3.5</v>
      </c>
      <c r="AY49" s="18"/>
      <c r="AZ49" s="18"/>
      <c r="BA49" s="15" t="s">
        <v>72</v>
      </c>
    </row>
    <row r="50" spans="1:61" ht="68.45" customHeight="1" x14ac:dyDescent="0.25">
      <c r="A50" s="10" t="s">
        <v>73</v>
      </c>
      <c r="B50" s="30" t="s">
        <v>199</v>
      </c>
      <c r="C50" s="11" t="s">
        <v>20</v>
      </c>
      <c r="D50" s="11" t="s">
        <v>69</v>
      </c>
      <c r="E50" s="11" t="s">
        <v>74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2"/>
      <c r="W50" s="12"/>
      <c r="X50" s="12"/>
      <c r="Y50" s="12"/>
      <c r="Z50" s="10" t="s">
        <v>73</v>
      </c>
      <c r="AA50" s="13">
        <v>39</v>
      </c>
      <c r="AB50" s="13">
        <v>39</v>
      </c>
      <c r="AC50" s="13"/>
      <c r="AD50" s="13"/>
      <c r="AE50" s="13"/>
      <c r="AF50" s="13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0" t="s">
        <v>73</v>
      </c>
    </row>
    <row r="51" spans="1:61" ht="110.25" x14ac:dyDescent="0.25">
      <c r="A51" s="15" t="s">
        <v>75</v>
      </c>
      <c r="B51" s="30" t="s">
        <v>199</v>
      </c>
      <c r="C51" s="16" t="s">
        <v>20</v>
      </c>
      <c r="D51" s="16" t="s">
        <v>69</v>
      </c>
      <c r="E51" s="16" t="s">
        <v>74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27</v>
      </c>
      <c r="U51" s="16"/>
      <c r="V51" s="17"/>
      <c r="W51" s="17"/>
      <c r="X51" s="17"/>
      <c r="Y51" s="17"/>
      <c r="Z51" s="15" t="s">
        <v>75</v>
      </c>
      <c r="AA51" s="18">
        <v>39</v>
      </c>
      <c r="AB51" s="18">
        <v>39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5" t="s">
        <v>75</v>
      </c>
    </row>
    <row r="52" spans="1:61" ht="15.75" x14ac:dyDescent="0.25">
      <c r="A52" s="10" t="s">
        <v>76</v>
      </c>
      <c r="B52" s="30" t="s">
        <v>199</v>
      </c>
      <c r="C52" s="11" t="s">
        <v>20</v>
      </c>
      <c r="D52" s="11" t="s">
        <v>69</v>
      </c>
      <c r="E52" s="11" t="s">
        <v>77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2"/>
      <c r="W52" s="12"/>
      <c r="X52" s="12"/>
      <c r="Y52" s="12"/>
      <c r="Z52" s="10" t="s">
        <v>76</v>
      </c>
      <c r="AA52" s="13">
        <f>AA53+AA54</f>
        <v>534.64067</v>
      </c>
      <c r="AB52" s="13">
        <f>AB53+AB54</f>
        <v>486.64067</v>
      </c>
      <c r="AC52" s="13"/>
      <c r="AD52" s="13"/>
      <c r="AE52" s="13"/>
      <c r="AF52" s="13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3">
        <v>95.9</v>
      </c>
      <c r="AR52" s="13"/>
      <c r="AS52" s="13"/>
      <c r="AT52" s="13"/>
      <c r="AU52" s="13"/>
      <c r="AV52" s="13">
        <v>95.9</v>
      </c>
      <c r="AW52" s="13"/>
      <c r="AX52" s="13"/>
      <c r="AY52" s="13"/>
      <c r="AZ52" s="13"/>
      <c r="BA52" s="10" t="s">
        <v>76</v>
      </c>
    </row>
    <row r="53" spans="1:61" ht="63" x14ac:dyDescent="0.25">
      <c r="A53" s="15" t="s">
        <v>78</v>
      </c>
      <c r="B53" s="30" t="s">
        <v>199</v>
      </c>
      <c r="C53" s="16" t="s">
        <v>20</v>
      </c>
      <c r="D53" s="16" t="s">
        <v>69</v>
      </c>
      <c r="E53" s="26" t="s">
        <v>77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 t="s">
        <v>27</v>
      </c>
      <c r="U53" s="16"/>
      <c r="V53" s="17"/>
      <c r="W53" s="17"/>
      <c r="X53" s="17"/>
      <c r="Y53" s="17"/>
      <c r="Z53" s="15" t="s">
        <v>78</v>
      </c>
      <c r="AA53" s="18">
        <v>534.64067</v>
      </c>
      <c r="AB53" s="18">
        <v>486.64067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>
        <v>82.9</v>
      </c>
      <c r="AR53" s="18"/>
      <c r="AS53" s="18"/>
      <c r="AT53" s="18"/>
      <c r="AU53" s="18"/>
      <c r="AV53" s="18">
        <v>82.9</v>
      </c>
      <c r="AW53" s="18"/>
      <c r="AX53" s="18"/>
      <c r="AY53" s="18"/>
      <c r="AZ53" s="18"/>
      <c r="BA53" s="15" t="s">
        <v>78</v>
      </c>
    </row>
    <row r="54" spans="1:61" ht="68.45" customHeight="1" x14ac:dyDescent="0.25">
      <c r="A54" s="15" t="s">
        <v>196</v>
      </c>
      <c r="B54" s="30" t="s">
        <v>199</v>
      </c>
      <c r="C54" s="16" t="s">
        <v>20</v>
      </c>
      <c r="D54" s="16" t="s">
        <v>69</v>
      </c>
      <c r="E54" s="16" t="s">
        <v>77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195</v>
      </c>
      <c r="U54" s="16"/>
      <c r="V54" s="17"/>
      <c r="W54" s="17"/>
      <c r="X54" s="17"/>
      <c r="Y54" s="17"/>
      <c r="Z54" s="15"/>
      <c r="AA54" s="18">
        <v>0</v>
      </c>
      <c r="AB54" s="18"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 x14ac:dyDescent="0.25">
      <c r="A55" s="15" t="s">
        <v>79</v>
      </c>
      <c r="B55" s="30" t="s">
        <v>199</v>
      </c>
      <c r="C55" s="16" t="s">
        <v>20</v>
      </c>
      <c r="D55" s="16" t="s">
        <v>69</v>
      </c>
      <c r="E55" s="16" t="s">
        <v>77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 t="s">
        <v>34</v>
      </c>
      <c r="U55" s="16"/>
      <c r="V55" s="17"/>
      <c r="W55" s="17"/>
      <c r="X55" s="17"/>
      <c r="Y55" s="17"/>
      <c r="Z55" s="15" t="s">
        <v>79</v>
      </c>
      <c r="AA55" s="18">
        <v>0</v>
      </c>
      <c r="AB55" s="18">
        <v>0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>
        <v>13</v>
      </c>
      <c r="AR55" s="18"/>
      <c r="AS55" s="18"/>
      <c r="AT55" s="18"/>
      <c r="AU55" s="18"/>
      <c r="AV55" s="18">
        <v>13</v>
      </c>
      <c r="AW55" s="18"/>
      <c r="AX55" s="18"/>
      <c r="AY55" s="18"/>
      <c r="AZ55" s="18"/>
      <c r="BA55" s="15" t="s">
        <v>79</v>
      </c>
      <c r="BI55" t="s">
        <v>191</v>
      </c>
    </row>
    <row r="56" spans="1:61" ht="34.15" customHeight="1" x14ac:dyDescent="0.25">
      <c r="A56" s="15" t="s">
        <v>200</v>
      </c>
      <c r="B56" s="30" t="s">
        <v>199</v>
      </c>
      <c r="C56" s="26" t="s">
        <v>20</v>
      </c>
      <c r="D56" s="26" t="s">
        <v>69</v>
      </c>
      <c r="E56" s="26" t="s">
        <v>201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  <c r="W56" s="17"/>
      <c r="X56" s="17"/>
      <c r="Y56" s="17"/>
      <c r="Z56" s="15"/>
      <c r="AA56" s="18">
        <f>AA57+AA59</f>
        <v>585.17340000000002</v>
      </c>
      <c r="AB56" s="18">
        <f>AB57+AB59</f>
        <v>501.64069999999998</v>
      </c>
      <c r="AC56" s="18"/>
      <c r="AD56" s="18"/>
      <c r="AE56" s="18"/>
      <c r="AF56" s="18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5"/>
    </row>
    <row r="57" spans="1:61" ht="34.15" customHeight="1" x14ac:dyDescent="0.25">
      <c r="A57" s="15" t="s">
        <v>202</v>
      </c>
      <c r="B57" s="30" t="s">
        <v>199</v>
      </c>
      <c r="C57" s="26" t="s">
        <v>20</v>
      </c>
      <c r="D57" s="26" t="s">
        <v>69</v>
      </c>
      <c r="E57" s="26" t="s">
        <v>201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6" t="s">
        <v>27</v>
      </c>
      <c r="U57" s="16"/>
      <c r="V57" s="17"/>
      <c r="W57" s="17"/>
      <c r="X57" s="17"/>
      <c r="Y57" s="17"/>
      <c r="Z57" s="15"/>
      <c r="AA57" s="18">
        <v>578.68899999999996</v>
      </c>
      <c r="AB57" s="18">
        <v>495.15629999999999</v>
      </c>
      <c r="AC57" s="18"/>
      <c r="AD57" s="18"/>
      <c r="AE57" s="18"/>
      <c r="AF57" s="18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5"/>
    </row>
    <row r="58" spans="1:61" ht="34.15" customHeight="1" x14ac:dyDescent="0.25">
      <c r="A58" s="15" t="s">
        <v>200</v>
      </c>
      <c r="B58" s="30" t="s">
        <v>199</v>
      </c>
      <c r="C58" s="26" t="s">
        <v>20</v>
      </c>
      <c r="D58" s="26" t="s">
        <v>69</v>
      </c>
      <c r="E58" s="26" t="s">
        <v>201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6"/>
      <c r="U58" s="16"/>
      <c r="V58" s="17"/>
      <c r="W58" s="17"/>
      <c r="X58" s="17"/>
      <c r="Y58" s="17"/>
      <c r="Z58" s="15"/>
      <c r="AA58" s="18">
        <f>AA59</f>
        <v>6.4843999999999999</v>
      </c>
      <c r="AB58" s="18">
        <f>AB59</f>
        <v>6.4843999999999999</v>
      </c>
      <c r="AC58" s="18"/>
      <c r="AD58" s="18"/>
      <c r="AE58" s="18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5"/>
    </row>
    <row r="59" spans="1:61" ht="34.15" customHeight="1" x14ac:dyDescent="0.25">
      <c r="A59" s="15" t="s">
        <v>79</v>
      </c>
      <c r="B59" s="30" t="s">
        <v>199</v>
      </c>
      <c r="C59" s="26" t="s">
        <v>20</v>
      </c>
      <c r="D59" s="26" t="s">
        <v>69</v>
      </c>
      <c r="E59" s="26" t="s">
        <v>201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6" t="s">
        <v>34</v>
      </c>
      <c r="U59" s="16"/>
      <c r="V59" s="17"/>
      <c r="W59" s="17"/>
      <c r="X59" s="17"/>
      <c r="Y59" s="17"/>
      <c r="Z59" s="15"/>
      <c r="AA59" s="18">
        <v>6.4843999999999999</v>
      </c>
      <c r="AB59" s="18">
        <v>6.4843999999999999</v>
      </c>
      <c r="AC59" s="18"/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5"/>
    </row>
    <row r="60" spans="1:61" ht="17.100000000000001" customHeight="1" x14ac:dyDescent="0.25">
      <c r="A60" s="9" t="s">
        <v>80</v>
      </c>
      <c r="B60" s="35" t="s">
        <v>199</v>
      </c>
      <c r="C60" s="4" t="s">
        <v>81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80</v>
      </c>
      <c r="AA60" s="7">
        <f t="shared" ref="AA60:AB62" si="0">AA61</f>
        <v>346.4</v>
      </c>
      <c r="AB60" s="7">
        <f>AB61</f>
        <v>346.4</v>
      </c>
      <c r="AC60" s="7">
        <v>297.39999999999998</v>
      </c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297.39999999999998</v>
      </c>
      <c r="AR60" s="7">
        <v>297.39999999999998</v>
      </c>
      <c r="AS60" s="7"/>
      <c r="AT60" s="7"/>
      <c r="AU60" s="7"/>
      <c r="AV60" s="7"/>
      <c r="AW60" s="7"/>
      <c r="AX60" s="7"/>
      <c r="AY60" s="7"/>
      <c r="AZ60" s="7"/>
      <c r="BA60" s="9" t="s">
        <v>80</v>
      </c>
    </row>
    <row r="61" spans="1:61" ht="34.15" customHeight="1" x14ac:dyDescent="0.25">
      <c r="A61" s="9" t="s">
        <v>82</v>
      </c>
      <c r="B61" s="35" t="s">
        <v>199</v>
      </c>
      <c r="C61" s="4" t="s">
        <v>81</v>
      </c>
      <c r="D61" s="4" t="s">
        <v>83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82</v>
      </c>
      <c r="AA61" s="7">
        <f t="shared" si="0"/>
        <v>346.4</v>
      </c>
      <c r="AB61" s="7">
        <f>AB62</f>
        <v>346.4</v>
      </c>
      <c r="AC61" s="7">
        <v>297.39999999999998</v>
      </c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297.39999999999998</v>
      </c>
      <c r="AR61" s="7">
        <v>297.39999999999998</v>
      </c>
      <c r="AS61" s="7"/>
      <c r="AT61" s="7"/>
      <c r="AU61" s="7"/>
      <c r="AV61" s="7"/>
      <c r="AW61" s="7"/>
      <c r="AX61" s="7"/>
      <c r="AY61" s="7"/>
      <c r="AZ61" s="7"/>
      <c r="BA61" s="9" t="s">
        <v>82</v>
      </c>
    </row>
    <row r="62" spans="1:61" ht="47.25" x14ac:dyDescent="0.25">
      <c r="A62" s="10" t="s">
        <v>84</v>
      </c>
      <c r="B62" s="30" t="s">
        <v>199</v>
      </c>
      <c r="C62" s="11" t="s">
        <v>81</v>
      </c>
      <c r="D62" s="11" t="s">
        <v>83</v>
      </c>
      <c r="E62" s="11" t="s">
        <v>85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84</v>
      </c>
      <c r="AA62" s="13">
        <f t="shared" si="0"/>
        <v>346.4</v>
      </c>
      <c r="AB62" s="13">
        <f t="shared" si="0"/>
        <v>346.4</v>
      </c>
      <c r="AC62" s="13">
        <v>297.39999999999998</v>
      </c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297.39999999999998</v>
      </c>
      <c r="AR62" s="13">
        <v>297.39999999999998</v>
      </c>
      <c r="AS62" s="13"/>
      <c r="AT62" s="13"/>
      <c r="AU62" s="13"/>
      <c r="AV62" s="13"/>
      <c r="AW62" s="13"/>
      <c r="AX62" s="13"/>
      <c r="AY62" s="13"/>
      <c r="AZ62" s="13"/>
      <c r="BA62" s="10" t="s">
        <v>84</v>
      </c>
    </row>
    <row r="63" spans="1:61" ht="102.6" customHeight="1" x14ac:dyDescent="0.25">
      <c r="A63" s="15" t="s">
        <v>86</v>
      </c>
      <c r="B63" s="30" t="s">
        <v>199</v>
      </c>
      <c r="C63" s="16" t="s">
        <v>81</v>
      </c>
      <c r="D63" s="16" t="s">
        <v>83</v>
      </c>
      <c r="E63" s="16" t="s">
        <v>85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31</v>
      </c>
      <c r="U63" s="16"/>
      <c r="V63" s="17"/>
      <c r="W63" s="17"/>
      <c r="X63" s="17"/>
      <c r="Y63" s="17"/>
      <c r="Z63" s="15" t="s">
        <v>86</v>
      </c>
      <c r="AA63" s="18">
        <v>346.4</v>
      </c>
      <c r="AB63" s="18">
        <v>346.4</v>
      </c>
      <c r="AC63" s="18">
        <v>297.39999999999998</v>
      </c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297.39999999999998</v>
      </c>
      <c r="AR63" s="18">
        <v>297.39999999999998</v>
      </c>
      <c r="AS63" s="18"/>
      <c r="AT63" s="18"/>
      <c r="AU63" s="18"/>
      <c r="AV63" s="18"/>
      <c r="AW63" s="18"/>
      <c r="AX63" s="18"/>
      <c r="AY63" s="18"/>
      <c r="AZ63" s="18"/>
      <c r="BA63" s="15" t="s">
        <v>86</v>
      </c>
    </row>
    <row r="64" spans="1:61" ht="51.4" customHeight="1" x14ac:dyDescent="0.25">
      <c r="A64" s="9" t="s">
        <v>87</v>
      </c>
      <c r="B64" s="35" t="s">
        <v>199</v>
      </c>
      <c r="C64" s="35" t="s">
        <v>83</v>
      </c>
      <c r="D64" s="35" t="s">
        <v>21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45"/>
      <c r="W64" s="45"/>
      <c r="X64" s="45"/>
      <c r="Y64" s="45"/>
      <c r="Z64" s="36" t="s">
        <v>87</v>
      </c>
      <c r="AA64" s="37">
        <f>AA65+AA68</f>
        <v>0</v>
      </c>
      <c r="AB64" s="7">
        <f>AB65+AB68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10</v>
      </c>
      <c r="AR64" s="7"/>
      <c r="AS64" s="7"/>
      <c r="AT64" s="7"/>
      <c r="AU64" s="7"/>
      <c r="AV64" s="7">
        <v>10</v>
      </c>
      <c r="AW64" s="7"/>
      <c r="AX64" s="7"/>
      <c r="AY64" s="7"/>
      <c r="AZ64" s="7"/>
      <c r="BA64" s="9" t="s">
        <v>87</v>
      </c>
    </row>
    <row r="65" spans="1:53" ht="17.100000000000001" customHeight="1" x14ac:dyDescent="0.25">
      <c r="A65" s="9" t="s">
        <v>88</v>
      </c>
      <c r="B65" s="35" t="s">
        <v>199</v>
      </c>
      <c r="C65" s="4" t="s">
        <v>83</v>
      </c>
      <c r="D65" s="4" t="s">
        <v>89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  <c r="W65" s="6"/>
      <c r="X65" s="6"/>
      <c r="Y65" s="6"/>
      <c r="Z65" s="9" t="s">
        <v>88</v>
      </c>
      <c r="AA65" s="7">
        <f>AA66</f>
        <v>0</v>
      </c>
      <c r="AB65" s="7">
        <f>AB66</f>
        <v>0</v>
      </c>
      <c r="AC65" s="7"/>
      <c r="AD65" s="7"/>
      <c r="AE65" s="7"/>
      <c r="AF65" s="7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7">
        <v>5</v>
      </c>
      <c r="AR65" s="7"/>
      <c r="AS65" s="7"/>
      <c r="AT65" s="7"/>
      <c r="AU65" s="7"/>
      <c r="AV65" s="7">
        <v>5</v>
      </c>
      <c r="AW65" s="7"/>
      <c r="AX65" s="7"/>
      <c r="AY65" s="7"/>
      <c r="AZ65" s="7"/>
      <c r="BA65" s="9" t="s">
        <v>88</v>
      </c>
    </row>
    <row r="66" spans="1:53" ht="63" x14ac:dyDescent="0.25">
      <c r="A66" s="10" t="s">
        <v>192</v>
      </c>
      <c r="B66" s="30" t="s">
        <v>199</v>
      </c>
      <c r="C66" s="11" t="s">
        <v>83</v>
      </c>
      <c r="D66" s="11" t="s">
        <v>89</v>
      </c>
      <c r="E66" s="11" t="s">
        <v>193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2"/>
      <c r="W66" s="12"/>
      <c r="X66" s="12"/>
      <c r="Y66" s="12"/>
      <c r="Z66" s="10" t="s">
        <v>90</v>
      </c>
      <c r="AA66" s="13">
        <f>AA67</f>
        <v>0</v>
      </c>
      <c r="AB66" s="13">
        <f>AB67</f>
        <v>0</v>
      </c>
      <c r="AC66" s="13"/>
      <c r="AD66" s="13"/>
      <c r="AE66" s="13"/>
      <c r="AF66" s="13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3">
        <v>5</v>
      </c>
      <c r="AR66" s="13"/>
      <c r="AS66" s="13"/>
      <c r="AT66" s="13"/>
      <c r="AU66" s="13"/>
      <c r="AV66" s="13">
        <v>5</v>
      </c>
      <c r="AW66" s="13"/>
      <c r="AX66" s="13"/>
      <c r="AY66" s="13"/>
      <c r="AZ66" s="13"/>
      <c r="BA66" s="10" t="s">
        <v>90</v>
      </c>
    </row>
    <row r="67" spans="1:53" ht="110.25" x14ac:dyDescent="0.25">
      <c r="A67" s="15" t="s">
        <v>194</v>
      </c>
      <c r="B67" s="30" t="s">
        <v>199</v>
      </c>
      <c r="C67" s="16" t="s">
        <v>83</v>
      </c>
      <c r="D67" s="16" t="s">
        <v>89</v>
      </c>
      <c r="E67" s="16" t="s">
        <v>193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 t="s">
        <v>27</v>
      </c>
      <c r="U67" s="16"/>
      <c r="V67" s="17"/>
      <c r="W67" s="17"/>
      <c r="X67" s="17"/>
      <c r="Y67" s="17"/>
      <c r="Z67" s="15" t="s">
        <v>92</v>
      </c>
      <c r="AA67" s="18">
        <v>0</v>
      </c>
      <c r="AB67" s="18">
        <v>0</v>
      </c>
      <c r="AC67" s="18"/>
      <c r="AD67" s="18"/>
      <c r="AE67" s="18"/>
      <c r="AF67" s="18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8">
        <v>5</v>
      </c>
      <c r="AR67" s="18"/>
      <c r="AS67" s="18"/>
      <c r="AT67" s="18"/>
      <c r="AU67" s="18"/>
      <c r="AV67" s="18">
        <v>5</v>
      </c>
      <c r="AW67" s="18"/>
      <c r="AX67" s="18"/>
      <c r="AY67" s="18"/>
      <c r="AZ67" s="18"/>
      <c r="BA67" s="15" t="s">
        <v>92</v>
      </c>
    </row>
    <row r="68" spans="1:53" ht="63" x14ac:dyDescent="0.25">
      <c r="A68" s="9" t="s">
        <v>93</v>
      </c>
      <c r="B68" s="35" t="s">
        <v>199</v>
      </c>
      <c r="C68" s="4" t="s">
        <v>83</v>
      </c>
      <c r="D68" s="4" t="s">
        <v>94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93</v>
      </c>
      <c r="AA68" s="7">
        <f>AA69</f>
        <v>0</v>
      </c>
      <c r="AB68" s="7">
        <f>AB69</f>
        <v>0</v>
      </c>
      <c r="AC68" s="7"/>
      <c r="AD68" s="7"/>
      <c r="AE68" s="7"/>
      <c r="AF68" s="7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5</v>
      </c>
      <c r="AR68" s="7"/>
      <c r="AS68" s="7"/>
      <c r="AT68" s="7"/>
      <c r="AU68" s="7"/>
      <c r="AV68" s="7">
        <v>5</v>
      </c>
      <c r="AW68" s="7"/>
      <c r="AX68" s="7"/>
      <c r="AY68" s="7"/>
      <c r="AZ68" s="7"/>
      <c r="BA68" s="9" t="s">
        <v>93</v>
      </c>
    </row>
    <row r="69" spans="1:53" ht="63" x14ac:dyDescent="0.25">
      <c r="A69" s="10" t="s">
        <v>90</v>
      </c>
      <c r="B69" s="30" t="s">
        <v>199</v>
      </c>
      <c r="C69" s="11" t="s">
        <v>83</v>
      </c>
      <c r="D69" s="11" t="s">
        <v>94</v>
      </c>
      <c r="E69" s="11" t="s">
        <v>91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90</v>
      </c>
      <c r="AA69" s="13">
        <f>AA70</f>
        <v>0</v>
      </c>
      <c r="AB69" s="13">
        <f>AB70</f>
        <v>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5</v>
      </c>
      <c r="AR69" s="13"/>
      <c r="AS69" s="13"/>
      <c r="AT69" s="13"/>
      <c r="AU69" s="13"/>
      <c r="AV69" s="13">
        <v>5</v>
      </c>
      <c r="AW69" s="13"/>
      <c r="AX69" s="13"/>
      <c r="AY69" s="13"/>
      <c r="AZ69" s="13"/>
      <c r="BA69" s="10" t="s">
        <v>90</v>
      </c>
    </row>
    <row r="70" spans="1:53" ht="110.25" x14ac:dyDescent="0.25">
      <c r="A70" s="24" t="s">
        <v>92</v>
      </c>
      <c r="B70" s="30" t="s">
        <v>199</v>
      </c>
      <c r="C70" s="16" t="s">
        <v>83</v>
      </c>
      <c r="D70" s="16" t="s">
        <v>94</v>
      </c>
      <c r="E70" s="16" t="s">
        <v>91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92</v>
      </c>
      <c r="AA70" s="18">
        <v>0</v>
      </c>
      <c r="AB70" s="18">
        <v>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5</v>
      </c>
      <c r="AR70" s="18"/>
      <c r="AS70" s="18"/>
      <c r="AT70" s="18"/>
      <c r="AU70" s="18"/>
      <c r="AV70" s="18">
        <v>5</v>
      </c>
      <c r="AW70" s="18"/>
      <c r="AX70" s="18"/>
      <c r="AY70" s="18"/>
      <c r="AZ70" s="18"/>
      <c r="BA70" s="15" t="s">
        <v>92</v>
      </c>
    </row>
    <row r="71" spans="1:53" ht="17.100000000000001" customHeight="1" x14ac:dyDescent="0.25">
      <c r="A71" s="41" t="s">
        <v>95</v>
      </c>
      <c r="B71" s="35" t="s">
        <v>199</v>
      </c>
      <c r="C71" s="4" t="s">
        <v>23</v>
      </c>
      <c r="D71" s="4" t="s">
        <v>21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9" t="s">
        <v>95</v>
      </c>
      <c r="AA71" s="7">
        <f>AA72+AA87</f>
        <v>22667.180060000002</v>
      </c>
      <c r="AB71" s="7">
        <f>AB72+AB87</f>
        <v>21713.295020000001</v>
      </c>
      <c r="AC71" s="7"/>
      <c r="AD71" s="7">
        <v>40000</v>
      </c>
      <c r="AE71" s="7"/>
      <c r="AF71" s="7">
        <v>6589.1</v>
      </c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7">
        <v>14604.5</v>
      </c>
      <c r="AR71" s="7"/>
      <c r="AS71" s="7">
        <v>7103.9</v>
      </c>
      <c r="AT71" s="7"/>
      <c r="AU71" s="7">
        <v>284.60000000000002</v>
      </c>
      <c r="AV71" s="7">
        <v>7204.7</v>
      </c>
      <c r="AW71" s="7"/>
      <c r="AX71" s="7"/>
      <c r="AY71" s="7"/>
      <c r="AZ71" s="7"/>
      <c r="BA71" s="9" t="s">
        <v>95</v>
      </c>
    </row>
    <row r="72" spans="1:53" ht="34.15" customHeight="1" x14ac:dyDescent="0.25">
      <c r="A72" s="41" t="s">
        <v>96</v>
      </c>
      <c r="B72" s="35" t="s">
        <v>199</v>
      </c>
      <c r="C72" s="4" t="s">
        <v>23</v>
      </c>
      <c r="D72" s="4" t="s">
        <v>89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6"/>
      <c r="W72" s="6"/>
      <c r="X72" s="6"/>
      <c r="Y72" s="6"/>
      <c r="Z72" s="9" t="s">
        <v>96</v>
      </c>
      <c r="AA72" s="7">
        <f>AA74+AA75+AA78+AA80+AA84+AA82+AA86</f>
        <v>22430.680060000002</v>
      </c>
      <c r="AB72" s="7">
        <f>AB74+AB75+AB78+AB80+AB84+AB82+AB86</f>
        <v>21476.795020000001</v>
      </c>
      <c r="AC72" s="7"/>
      <c r="AD72" s="7"/>
      <c r="AE72" s="7"/>
      <c r="AF72" s="7">
        <v>4483.8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7">
        <v>7194.7</v>
      </c>
      <c r="AR72" s="7"/>
      <c r="AS72" s="7"/>
      <c r="AT72" s="7"/>
      <c r="AU72" s="7"/>
      <c r="AV72" s="7">
        <v>7194.7</v>
      </c>
      <c r="AW72" s="7"/>
      <c r="AX72" s="7"/>
      <c r="AY72" s="7"/>
      <c r="AZ72" s="7"/>
      <c r="BA72" s="9" t="s">
        <v>96</v>
      </c>
    </row>
    <row r="73" spans="1:53" ht="34.15" customHeight="1" x14ac:dyDescent="0.25">
      <c r="A73" s="24" t="s">
        <v>97</v>
      </c>
      <c r="B73" s="30" t="s">
        <v>199</v>
      </c>
      <c r="C73" s="11" t="s">
        <v>23</v>
      </c>
      <c r="D73" s="11" t="s">
        <v>89</v>
      </c>
      <c r="E73" s="25" t="s">
        <v>244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2"/>
      <c r="W73" s="12"/>
      <c r="X73" s="12"/>
      <c r="Y73" s="12"/>
      <c r="Z73" s="10" t="s">
        <v>97</v>
      </c>
      <c r="AA73" s="13">
        <f>AA74</f>
        <v>1421</v>
      </c>
      <c r="AB73" s="13">
        <f>AB74</f>
        <v>1316</v>
      </c>
      <c r="AC73" s="13"/>
      <c r="AD73" s="13"/>
      <c r="AE73" s="13"/>
      <c r="AF73" s="13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2260.9</v>
      </c>
      <c r="AR73" s="13"/>
      <c r="AS73" s="13"/>
      <c r="AT73" s="13"/>
      <c r="AU73" s="13"/>
      <c r="AV73" s="13">
        <v>2260.9</v>
      </c>
      <c r="AW73" s="13"/>
      <c r="AX73" s="13"/>
      <c r="AY73" s="13"/>
      <c r="AZ73" s="13"/>
      <c r="BA73" s="10" t="s">
        <v>97</v>
      </c>
    </row>
    <row r="74" spans="1:53" ht="78.75" x14ac:dyDescent="0.25">
      <c r="A74" s="24" t="s">
        <v>98</v>
      </c>
      <c r="B74" s="30" t="s">
        <v>199</v>
      </c>
      <c r="C74" s="16" t="s">
        <v>23</v>
      </c>
      <c r="D74" s="16" t="s">
        <v>89</v>
      </c>
      <c r="E74" s="26" t="s">
        <v>244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 t="s">
        <v>27</v>
      </c>
      <c r="U74" s="16"/>
      <c r="V74" s="17"/>
      <c r="W74" s="17"/>
      <c r="X74" s="17"/>
      <c r="Y74" s="17"/>
      <c r="Z74" s="15" t="s">
        <v>98</v>
      </c>
      <c r="AA74" s="18">
        <v>1421</v>
      </c>
      <c r="AB74" s="18">
        <v>1316</v>
      </c>
      <c r="AC74" s="18"/>
      <c r="AD74" s="18"/>
      <c r="AE74" s="18"/>
      <c r="AF74" s="18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8">
        <v>2260.9</v>
      </c>
      <c r="AR74" s="18"/>
      <c r="AS74" s="18"/>
      <c r="AT74" s="18"/>
      <c r="AU74" s="18"/>
      <c r="AV74" s="18">
        <v>2260.9</v>
      </c>
      <c r="AW74" s="18"/>
      <c r="AX74" s="18"/>
      <c r="AY74" s="18"/>
      <c r="AZ74" s="18"/>
      <c r="BA74" s="15" t="s">
        <v>98</v>
      </c>
    </row>
    <row r="75" spans="1:53" ht="31.5" x14ac:dyDescent="0.25">
      <c r="A75" s="24" t="s">
        <v>99</v>
      </c>
      <c r="B75" s="30" t="s">
        <v>199</v>
      </c>
      <c r="C75" s="11" t="s">
        <v>23</v>
      </c>
      <c r="D75" s="11" t="s">
        <v>89</v>
      </c>
      <c r="E75" s="25" t="s">
        <v>245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2"/>
      <c r="W75" s="12"/>
      <c r="X75" s="12"/>
      <c r="Y75" s="12"/>
      <c r="Z75" s="10" t="s">
        <v>99</v>
      </c>
      <c r="AA75" s="13">
        <f>AA76+AA77</f>
        <v>4701.3053300000001</v>
      </c>
      <c r="AB75" s="13">
        <f>AB76+AB77</f>
        <v>3873.5771100000002</v>
      </c>
      <c r="AC75" s="13"/>
      <c r="AD75" s="13"/>
      <c r="AE75" s="13"/>
      <c r="AF75" s="13">
        <v>1883.8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>
        <v>2333.8000000000002</v>
      </c>
      <c r="AR75" s="13"/>
      <c r="AS75" s="13"/>
      <c r="AT75" s="13"/>
      <c r="AU75" s="13"/>
      <c r="AV75" s="13">
        <v>2333.8000000000002</v>
      </c>
      <c r="AW75" s="13"/>
      <c r="AX75" s="13"/>
      <c r="AY75" s="13"/>
      <c r="AZ75" s="13"/>
      <c r="BA75" s="10" t="s">
        <v>99</v>
      </c>
    </row>
    <row r="76" spans="1:53" ht="78.75" x14ac:dyDescent="0.25">
      <c r="A76" s="24" t="s">
        <v>100</v>
      </c>
      <c r="B76" s="30" t="s">
        <v>199</v>
      </c>
      <c r="C76" s="16" t="s">
        <v>23</v>
      </c>
      <c r="D76" s="16" t="s">
        <v>89</v>
      </c>
      <c r="E76" s="26" t="s">
        <v>245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27</v>
      </c>
      <c r="U76" s="16"/>
      <c r="V76" s="17"/>
      <c r="W76" s="17"/>
      <c r="X76" s="17"/>
      <c r="Y76" s="17"/>
      <c r="Z76" s="15" t="s">
        <v>100</v>
      </c>
      <c r="AA76" s="18">
        <v>4701.3053300000001</v>
      </c>
      <c r="AB76" s="18">
        <v>3873.5771100000002</v>
      </c>
      <c r="AC76" s="18"/>
      <c r="AD76" s="18"/>
      <c r="AE76" s="18"/>
      <c r="AF76" s="18">
        <v>1883.8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>
        <v>2333.8000000000002</v>
      </c>
      <c r="AR76" s="18"/>
      <c r="AS76" s="18"/>
      <c r="AT76" s="18"/>
      <c r="AU76" s="18"/>
      <c r="AV76" s="18">
        <v>2333.8000000000002</v>
      </c>
      <c r="AW76" s="18"/>
      <c r="AX76" s="18"/>
      <c r="AY76" s="18"/>
      <c r="AZ76" s="18"/>
      <c r="BA76" s="15" t="s">
        <v>100</v>
      </c>
    </row>
    <row r="77" spans="1:53" ht="85.5" customHeight="1" x14ac:dyDescent="0.25">
      <c r="A77" s="10" t="s">
        <v>215</v>
      </c>
      <c r="B77" s="30" t="s">
        <v>199</v>
      </c>
      <c r="C77" s="11" t="s">
        <v>23</v>
      </c>
      <c r="D77" s="11" t="s">
        <v>89</v>
      </c>
      <c r="E77" s="16" t="s">
        <v>245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5" t="s">
        <v>214</v>
      </c>
      <c r="U77" s="11"/>
      <c r="V77" s="12"/>
      <c r="W77" s="12"/>
      <c r="X77" s="12"/>
      <c r="Y77" s="12"/>
      <c r="Z77" s="10" t="s">
        <v>101</v>
      </c>
      <c r="AA77" s="13">
        <v>0</v>
      </c>
      <c r="AB77" s="13">
        <v>0</v>
      </c>
      <c r="AC77" s="13"/>
      <c r="AD77" s="13"/>
      <c r="AE77" s="13"/>
      <c r="AF77" s="13">
        <v>600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3">
        <v>600</v>
      </c>
      <c r="AR77" s="13"/>
      <c r="AS77" s="13"/>
      <c r="AT77" s="13"/>
      <c r="AU77" s="13"/>
      <c r="AV77" s="13">
        <v>600</v>
      </c>
      <c r="AW77" s="13"/>
      <c r="AX77" s="13"/>
      <c r="AY77" s="13"/>
      <c r="AZ77" s="13"/>
      <c r="BA77" s="10" t="s">
        <v>101</v>
      </c>
    </row>
    <row r="78" spans="1:53" ht="85.5" customHeight="1" x14ac:dyDescent="0.25">
      <c r="A78" s="10" t="s">
        <v>255</v>
      </c>
      <c r="B78" s="30" t="s">
        <v>199</v>
      </c>
      <c r="C78" s="16" t="s">
        <v>23</v>
      </c>
      <c r="D78" s="16" t="s">
        <v>89</v>
      </c>
      <c r="E78" s="11" t="s">
        <v>254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25"/>
      <c r="U78" s="11"/>
      <c r="V78" s="12"/>
      <c r="W78" s="12"/>
      <c r="X78" s="12"/>
      <c r="Y78" s="12"/>
      <c r="Z78" s="10"/>
      <c r="AA78" s="13">
        <f>AA79</f>
        <v>12905.47473</v>
      </c>
      <c r="AB78" s="13">
        <f>AB79</f>
        <v>12884.31791</v>
      </c>
      <c r="AC78" s="13"/>
      <c r="AD78" s="13"/>
      <c r="AE78" s="13"/>
      <c r="AF78" s="13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0"/>
    </row>
    <row r="79" spans="1:53" ht="141.75" x14ac:dyDescent="0.25">
      <c r="A79" s="15" t="s">
        <v>256</v>
      </c>
      <c r="B79" s="30" t="s">
        <v>199</v>
      </c>
      <c r="C79" s="16" t="s">
        <v>23</v>
      </c>
      <c r="D79" s="16" t="s">
        <v>89</v>
      </c>
      <c r="E79" s="11" t="s">
        <v>254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 t="s">
        <v>27</v>
      </c>
      <c r="U79" s="16"/>
      <c r="V79" s="17"/>
      <c r="W79" s="17"/>
      <c r="X79" s="17"/>
      <c r="Y79" s="17"/>
      <c r="Z79" s="15" t="s">
        <v>102</v>
      </c>
      <c r="AA79" s="18">
        <v>12905.47473</v>
      </c>
      <c r="AB79" s="18">
        <v>12884.31791</v>
      </c>
      <c r="AC79" s="18"/>
      <c r="AD79" s="18"/>
      <c r="AE79" s="18"/>
      <c r="AF79" s="18">
        <v>600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>
        <v>600</v>
      </c>
      <c r="AR79" s="18"/>
      <c r="AS79" s="18"/>
      <c r="AT79" s="18"/>
      <c r="AU79" s="18"/>
      <c r="AV79" s="18">
        <v>600</v>
      </c>
      <c r="AW79" s="18"/>
      <c r="AX79" s="18"/>
      <c r="AY79" s="18"/>
      <c r="AZ79" s="18"/>
      <c r="BA79" s="15" t="s">
        <v>102</v>
      </c>
    </row>
    <row r="80" spans="1:53" ht="47.25" x14ac:dyDescent="0.25">
      <c r="A80" s="23" t="s">
        <v>218</v>
      </c>
      <c r="B80" s="30" t="s">
        <v>199</v>
      </c>
      <c r="C80" s="16" t="s">
        <v>23</v>
      </c>
      <c r="D80" s="16" t="s">
        <v>89</v>
      </c>
      <c r="E80" s="11" t="s">
        <v>103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/>
      <c r="W80" s="17"/>
      <c r="X80" s="17"/>
      <c r="Y80" s="17"/>
      <c r="Z80" s="15"/>
      <c r="AA80" s="18">
        <v>0</v>
      </c>
      <c r="AB80" s="18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78.75" x14ac:dyDescent="0.25">
      <c r="A81" s="29" t="s">
        <v>104</v>
      </c>
      <c r="B81" s="30" t="s">
        <v>199</v>
      </c>
      <c r="C81" s="16" t="s">
        <v>23</v>
      </c>
      <c r="D81" s="16" t="s">
        <v>89</v>
      </c>
      <c r="E81" s="11" t="s">
        <v>103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 t="s">
        <v>104</v>
      </c>
      <c r="AA81" s="18">
        <v>0</v>
      </c>
      <c r="AB81" s="18">
        <v>0</v>
      </c>
      <c r="AC81" s="18"/>
      <c r="AD81" s="18"/>
      <c r="AE81" s="18"/>
      <c r="AF81" s="18">
        <v>2000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>
        <v>2000</v>
      </c>
      <c r="AR81" s="18"/>
      <c r="AS81" s="18"/>
      <c r="AT81" s="18"/>
      <c r="AU81" s="18"/>
      <c r="AV81" s="18">
        <v>2000</v>
      </c>
      <c r="AW81" s="18"/>
      <c r="AX81" s="18"/>
      <c r="AY81" s="18"/>
      <c r="AZ81" s="18"/>
      <c r="BA81" s="15" t="s">
        <v>104</v>
      </c>
    </row>
    <row r="82" spans="1:56" ht="90" customHeight="1" x14ac:dyDescent="0.25">
      <c r="A82" s="57" t="s">
        <v>224</v>
      </c>
      <c r="B82" s="30" t="s">
        <v>199</v>
      </c>
      <c r="C82" s="33" t="s">
        <v>23</v>
      </c>
      <c r="D82" s="33" t="s">
        <v>89</v>
      </c>
      <c r="E82" s="30" t="s">
        <v>223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4"/>
      <c r="Z82" s="24"/>
      <c r="AA82" s="28">
        <f>AA83</f>
        <v>0</v>
      </c>
      <c r="AB82" s="28">
        <f>AB83</f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78.75" x14ac:dyDescent="0.25">
      <c r="A83" s="24" t="s">
        <v>104</v>
      </c>
      <c r="B83" s="30" t="s">
        <v>199</v>
      </c>
      <c r="C83" s="33" t="s">
        <v>23</v>
      </c>
      <c r="D83" s="33" t="s">
        <v>89</v>
      </c>
      <c r="E83" s="30" t="s">
        <v>223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 t="s">
        <v>27</v>
      </c>
      <c r="U83" s="33"/>
      <c r="V83" s="34"/>
      <c r="W83" s="34"/>
      <c r="X83" s="34"/>
      <c r="Y83" s="34"/>
      <c r="Z83" s="24"/>
      <c r="AA83" s="28">
        <v>0</v>
      </c>
      <c r="AB83" s="28">
        <v>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132" customHeight="1" x14ac:dyDescent="0.25">
      <c r="A84" s="31" t="s">
        <v>145</v>
      </c>
      <c r="B84" s="30" t="s">
        <v>199</v>
      </c>
      <c r="C84" s="16" t="s">
        <v>23</v>
      </c>
      <c r="D84" s="16" t="s">
        <v>89</v>
      </c>
      <c r="E84" s="26" t="s">
        <v>146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6"/>
      <c r="U84" s="16"/>
      <c r="V84" s="17"/>
      <c r="W84" s="17"/>
      <c r="X84" s="17"/>
      <c r="Y84" s="17"/>
      <c r="Z84" s="15"/>
      <c r="AA84" s="18">
        <f>AA85</f>
        <v>1920.4</v>
      </c>
      <c r="AB84" s="32">
        <f>AB85</f>
        <v>1920.4</v>
      </c>
      <c r="AC84" s="18"/>
      <c r="AD84" s="18"/>
      <c r="AE84" s="18"/>
      <c r="AF84" s="18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5"/>
    </row>
    <row r="85" spans="1:56" ht="34.5" customHeight="1" x14ac:dyDescent="0.25">
      <c r="A85" s="15" t="s">
        <v>202</v>
      </c>
      <c r="B85" s="30" t="s">
        <v>199</v>
      </c>
      <c r="C85" s="16" t="s">
        <v>23</v>
      </c>
      <c r="D85" s="16" t="s">
        <v>89</v>
      </c>
      <c r="E85" s="26" t="s">
        <v>146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6" t="s">
        <v>27</v>
      </c>
      <c r="U85" s="16"/>
      <c r="V85" s="17"/>
      <c r="W85" s="17"/>
      <c r="X85" s="17"/>
      <c r="Y85" s="17"/>
      <c r="Z85" s="15"/>
      <c r="AA85" s="18">
        <v>1920.4</v>
      </c>
      <c r="AB85" s="18">
        <v>1920.4</v>
      </c>
      <c r="AC85" s="18"/>
      <c r="AD85" s="18"/>
      <c r="AE85" s="18"/>
      <c r="AF85" s="18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5"/>
    </row>
    <row r="86" spans="1:56" ht="35.25" customHeight="1" x14ac:dyDescent="0.25">
      <c r="A86" s="24" t="s">
        <v>202</v>
      </c>
      <c r="B86" s="30" t="s">
        <v>199</v>
      </c>
      <c r="C86" s="16" t="s">
        <v>23</v>
      </c>
      <c r="D86" s="16" t="s">
        <v>89</v>
      </c>
      <c r="E86" s="26" t="s">
        <v>148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6" t="s">
        <v>27</v>
      </c>
      <c r="U86" s="16"/>
      <c r="V86" s="17"/>
      <c r="W86" s="17"/>
      <c r="X86" s="17"/>
      <c r="Y86" s="17"/>
      <c r="Z86" s="15"/>
      <c r="AA86" s="18">
        <v>1482.5</v>
      </c>
      <c r="AB86" s="18">
        <v>1482.5</v>
      </c>
      <c r="AC86" s="18"/>
      <c r="AD86" s="18"/>
      <c r="AE86" s="18"/>
      <c r="AF86" s="18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5"/>
    </row>
    <row r="87" spans="1:56" ht="34.15" customHeight="1" x14ac:dyDescent="0.25">
      <c r="A87" s="9" t="s">
        <v>105</v>
      </c>
      <c r="B87" s="35" t="s">
        <v>199</v>
      </c>
      <c r="C87" s="35" t="s">
        <v>23</v>
      </c>
      <c r="D87" s="35" t="s">
        <v>106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6"/>
      <c r="W87" s="6"/>
      <c r="X87" s="6"/>
      <c r="Y87" s="6"/>
      <c r="Z87" s="9" t="s">
        <v>105</v>
      </c>
      <c r="AA87" s="7">
        <f>AA89+AA91</f>
        <v>236.5</v>
      </c>
      <c r="AB87" s="7">
        <f>AB89+AB91</f>
        <v>236.5</v>
      </c>
      <c r="AC87" s="7"/>
      <c r="AD87" s="7">
        <v>40000</v>
      </c>
      <c r="AE87" s="7"/>
      <c r="AF87" s="7">
        <v>2105.3000000000002</v>
      </c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>
        <v>7409.8</v>
      </c>
      <c r="AR87" s="7"/>
      <c r="AS87" s="7">
        <v>7103.9</v>
      </c>
      <c r="AT87" s="7"/>
      <c r="AU87" s="7">
        <v>284.60000000000002</v>
      </c>
      <c r="AV87" s="7">
        <v>10</v>
      </c>
      <c r="AW87" s="7"/>
      <c r="AX87" s="7"/>
      <c r="AY87" s="7"/>
      <c r="AZ87" s="7"/>
      <c r="BA87" s="9" t="s">
        <v>105</v>
      </c>
    </row>
    <row r="88" spans="1:56" ht="34.15" customHeight="1" x14ac:dyDescent="0.25">
      <c r="A88" s="9" t="s">
        <v>225</v>
      </c>
      <c r="B88" s="35" t="s">
        <v>199</v>
      </c>
      <c r="C88" s="25" t="s">
        <v>23</v>
      </c>
      <c r="D88" s="25" t="s">
        <v>106</v>
      </c>
      <c r="E88" s="30" t="s">
        <v>217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6"/>
      <c r="W88" s="6"/>
      <c r="X88" s="6"/>
      <c r="Y88" s="6"/>
      <c r="Z88" s="9"/>
      <c r="AA88" s="7">
        <f>AA89</f>
        <v>0</v>
      </c>
      <c r="AB88" s="7">
        <f>AB89</f>
        <v>0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 x14ac:dyDescent="0.25">
      <c r="A89" s="23" t="s">
        <v>109</v>
      </c>
      <c r="B89" s="30" t="s">
        <v>199</v>
      </c>
      <c r="C89" s="25" t="s">
        <v>23</v>
      </c>
      <c r="D89" s="25" t="s">
        <v>106</v>
      </c>
      <c r="E89" s="25" t="s">
        <v>110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2"/>
      <c r="V89" s="6"/>
      <c r="W89" s="6"/>
      <c r="X89" s="6"/>
      <c r="Y89" s="6"/>
      <c r="Z89" s="9"/>
      <c r="AA89" s="27">
        <f>AA90</f>
        <v>0</v>
      </c>
      <c r="AB89" s="27">
        <f>AB90</f>
        <v>0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47.25" x14ac:dyDescent="0.25">
      <c r="A90" s="15" t="s">
        <v>202</v>
      </c>
      <c r="B90" s="30" t="s">
        <v>199</v>
      </c>
      <c r="C90" s="26" t="s">
        <v>23</v>
      </c>
      <c r="D90" s="26" t="s">
        <v>106</v>
      </c>
      <c r="E90" s="25" t="s">
        <v>110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 t="s">
        <v>27</v>
      </c>
      <c r="U90" s="22"/>
      <c r="V90" s="6"/>
      <c r="W90" s="6"/>
      <c r="X90" s="6"/>
      <c r="Y90" s="6"/>
      <c r="Z90" s="9"/>
      <c r="AA90" s="28">
        <v>0</v>
      </c>
      <c r="AB90" s="28">
        <v>0</v>
      </c>
      <c r="AC90" s="7"/>
      <c r="AD90" s="7"/>
      <c r="AE90" s="7"/>
      <c r="AF90" s="7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9"/>
    </row>
    <row r="91" spans="1:56" ht="41.25" customHeight="1" x14ac:dyDescent="0.25">
      <c r="A91" s="44" t="s">
        <v>219</v>
      </c>
      <c r="B91" s="35" t="s">
        <v>199</v>
      </c>
      <c r="C91" s="42" t="s">
        <v>23</v>
      </c>
      <c r="D91" s="42" t="s">
        <v>106</v>
      </c>
      <c r="E91" s="42" t="s">
        <v>216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3"/>
      <c r="W91" s="43"/>
      <c r="X91" s="43"/>
      <c r="Y91" s="43"/>
      <c r="Z91" s="44"/>
      <c r="AA91" s="37">
        <f>AA92</f>
        <v>236.5</v>
      </c>
      <c r="AB91" s="37">
        <f>AB92</f>
        <v>236.5</v>
      </c>
      <c r="AC91" s="7"/>
      <c r="AD91" s="7"/>
      <c r="AE91" s="7"/>
      <c r="AF91" s="7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9"/>
    </row>
    <row r="92" spans="1:56" ht="47.25" x14ac:dyDescent="0.25">
      <c r="A92" s="15" t="s">
        <v>202</v>
      </c>
      <c r="B92" s="30"/>
      <c r="C92" s="26" t="s">
        <v>23</v>
      </c>
      <c r="D92" s="26" t="s">
        <v>106</v>
      </c>
      <c r="E92" s="25" t="s">
        <v>216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 t="s">
        <v>27</v>
      </c>
      <c r="U92" s="40"/>
      <c r="V92" s="6"/>
      <c r="W92" s="6"/>
      <c r="X92" s="6"/>
      <c r="Y92" s="6"/>
      <c r="Z92" s="9"/>
      <c r="AA92" s="28">
        <v>236.5</v>
      </c>
      <c r="AB92" s="28">
        <v>236.5</v>
      </c>
      <c r="AC92" s="7"/>
      <c r="AD92" s="7"/>
      <c r="AE92" s="7"/>
      <c r="AF92" s="7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9"/>
    </row>
    <row r="93" spans="1:56" ht="34.15" customHeight="1" x14ac:dyDescent="0.25">
      <c r="A93" s="9" t="s">
        <v>111</v>
      </c>
      <c r="B93" s="35" t="s">
        <v>199</v>
      </c>
      <c r="C93" s="4" t="s">
        <v>112</v>
      </c>
      <c r="D93" s="4" t="s">
        <v>21</v>
      </c>
      <c r="E93" s="3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6"/>
      <c r="W93" s="6"/>
      <c r="X93" s="6"/>
      <c r="Y93" s="6"/>
      <c r="Z93" s="9" t="s">
        <v>111</v>
      </c>
      <c r="AA93" s="7">
        <f>AA94+AA104+AA117</f>
        <v>34826.807420000005</v>
      </c>
      <c r="AB93" s="7">
        <f>AB94+AB104+AB117</f>
        <v>33889.377840000001</v>
      </c>
      <c r="AC93" s="7"/>
      <c r="AD93" s="7">
        <v>25019.200000000001</v>
      </c>
      <c r="AE93" s="7"/>
      <c r="AF93" s="7">
        <v>2039.8</v>
      </c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7">
        <v>326.2</v>
      </c>
      <c r="AR93" s="7"/>
      <c r="AS93" s="7"/>
      <c r="AT93" s="7"/>
      <c r="AU93" s="7"/>
      <c r="AV93" s="7">
        <v>326.2</v>
      </c>
      <c r="AW93" s="7"/>
      <c r="AX93" s="7"/>
      <c r="AY93" s="7"/>
      <c r="AZ93" s="7"/>
      <c r="BA93" s="9" t="s">
        <v>111</v>
      </c>
    </row>
    <row r="94" spans="1:56" ht="17.100000000000001" customHeight="1" x14ac:dyDescent="0.25">
      <c r="A94" s="36" t="s">
        <v>113</v>
      </c>
      <c r="B94" s="35" t="s">
        <v>199</v>
      </c>
      <c r="C94" s="35" t="s">
        <v>112</v>
      </c>
      <c r="D94" s="35" t="s">
        <v>20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45"/>
      <c r="W94" s="45"/>
      <c r="X94" s="45"/>
      <c r="Y94" s="45"/>
      <c r="Z94" s="36" t="s">
        <v>113</v>
      </c>
      <c r="AA94" s="37">
        <f>AA95</f>
        <v>716.94857000000002</v>
      </c>
      <c r="AB94" s="37">
        <f>AB95</f>
        <v>716.94857000000002</v>
      </c>
      <c r="AC94" s="46"/>
      <c r="AD94" s="46"/>
      <c r="AE94" s="46"/>
      <c r="AF94" s="46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6">
        <v>326.2</v>
      </c>
      <c r="AR94" s="46"/>
      <c r="AS94" s="46"/>
      <c r="AT94" s="46"/>
      <c r="AU94" s="46"/>
      <c r="AV94" s="46">
        <v>326.2</v>
      </c>
      <c r="AW94" s="46"/>
      <c r="AX94" s="46"/>
      <c r="AY94" s="46"/>
      <c r="AZ94" s="46"/>
      <c r="BA94" s="48" t="s">
        <v>113</v>
      </c>
      <c r="BB94" s="49"/>
      <c r="BC94" s="49"/>
      <c r="BD94" s="49"/>
    </row>
    <row r="95" spans="1:56" ht="45" customHeight="1" x14ac:dyDescent="0.25">
      <c r="A95" s="24" t="s">
        <v>118</v>
      </c>
      <c r="B95" s="30" t="s">
        <v>199</v>
      </c>
      <c r="C95" s="30" t="s">
        <v>112</v>
      </c>
      <c r="D95" s="30" t="s">
        <v>20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45"/>
      <c r="W95" s="45"/>
      <c r="X95" s="45"/>
      <c r="Y95" s="45"/>
      <c r="Z95" s="36"/>
      <c r="AA95" s="27">
        <f>AA96+AA98+AA101+AA103</f>
        <v>716.94857000000002</v>
      </c>
      <c r="AB95" s="27">
        <v>716.94857000000002</v>
      </c>
      <c r="AC95" s="46"/>
      <c r="AD95" s="46"/>
      <c r="AE95" s="46"/>
      <c r="AF95" s="46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8"/>
      <c r="BB95" s="49"/>
      <c r="BC95" s="49"/>
      <c r="BD95" s="49"/>
    </row>
    <row r="96" spans="1:56" ht="43.5" customHeight="1" x14ac:dyDescent="0.25">
      <c r="A96" s="24" t="s">
        <v>202</v>
      </c>
      <c r="B96" s="30" t="s">
        <v>199</v>
      </c>
      <c r="C96" s="30" t="s">
        <v>112</v>
      </c>
      <c r="D96" s="30" t="s">
        <v>20</v>
      </c>
      <c r="E96" s="30" t="s">
        <v>203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 t="s">
        <v>27</v>
      </c>
      <c r="U96" s="30"/>
      <c r="V96" s="50"/>
      <c r="W96" s="50"/>
      <c r="X96" s="50"/>
      <c r="Y96" s="50"/>
      <c r="Z96" s="23"/>
      <c r="AA96" s="27">
        <f>AA97</f>
        <v>0</v>
      </c>
      <c r="AB96" s="27">
        <f>AB97</f>
        <v>0</v>
      </c>
      <c r="AC96" s="46"/>
      <c r="AD96" s="46"/>
      <c r="AE96" s="46"/>
      <c r="AF96" s="46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8"/>
      <c r="BB96" s="49"/>
      <c r="BC96" s="49"/>
      <c r="BD96" s="49"/>
    </row>
    <row r="97" spans="1:56" ht="47.25" x14ac:dyDescent="0.25">
      <c r="A97" s="23" t="s">
        <v>114</v>
      </c>
      <c r="B97" s="30" t="s">
        <v>199</v>
      </c>
      <c r="C97" s="30" t="s">
        <v>112</v>
      </c>
      <c r="D97" s="30" t="s">
        <v>20</v>
      </c>
      <c r="E97" s="30" t="s">
        <v>203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50"/>
      <c r="W97" s="50"/>
      <c r="X97" s="50"/>
      <c r="Y97" s="50"/>
      <c r="Z97" s="23" t="s">
        <v>114</v>
      </c>
      <c r="AA97" s="27">
        <v>0</v>
      </c>
      <c r="AB97" s="27">
        <v>0</v>
      </c>
      <c r="AC97" s="51"/>
      <c r="AD97" s="51"/>
      <c r="AE97" s="51"/>
      <c r="AF97" s="51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1">
        <v>326.2</v>
      </c>
      <c r="AR97" s="51"/>
      <c r="AS97" s="51"/>
      <c r="AT97" s="51"/>
      <c r="AU97" s="51"/>
      <c r="AV97" s="51">
        <v>326.2</v>
      </c>
      <c r="AW97" s="51"/>
      <c r="AX97" s="51"/>
      <c r="AY97" s="51"/>
      <c r="AZ97" s="51"/>
      <c r="BA97" s="53" t="s">
        <v>114</v>
      </c>
      <c r="BB97" s="49"/>
      <c r="BC97" s="49"/>
      <c r="BD97" s="49"/>
    </row>
    <row r="98" spans="1:56" ht="63" x14ac:dyDescent="0.25">
      <c r="A98" s="24" t="s">
        <v>116</v>
      </c>
      <c r="B98" s="30" t="s">
        <v>199</v>
      </c>
      <c r="C98" s="33" t="s">
        <v>112</v>
      </c>
      <c r="D98" s="33" t="s">
        <v>20</v>
      </c>
      <c r="E98" s="30" t="s">
        <v>115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 t="s">
        <v>34</v>
      </c>
      <c r="U98" s="33"/>
      <c r="V98" s="34"/>
      <c r="W98" s="34"/>
      <c r="X98" s="34"/>
      <c r="Y98" s="34"/>
      <c r="Z98" s="24" t="s">
        <v>116</v>
      </c>
      <c r="AA98" s="28">
        <f>AA99</f>
        <v>716.94857000000002</v>
      </c>
      <c r="AB98" s="28">
        <f>AB99</f>
        <v>716.94857000000002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>
        <v>326.2</v>
      </c>
      <c r="AR98" s="54"/>
      <c r="AS98" s="54"/>
      <c r="AT98" s="54"/>
      <c r="AU98" s="54"/>
      <c r="AV98" s="54">
        <v>326.2</v>
      </c>
      <c r="AW98" s="54"/>
      <c r="AX98" s="54"/>
      <c r="AY98" s="54"/>
      <c r="AZ98" s="54"/>
      <c r="BA98" s="56" t="s">
        <v>116</v>
      </c>
      <c r="BB98" s="49"/>
      <c r="BC98" s="49"/>
      <c r="BD98" s="49"/>
    </row>
    <row r="99" spans="1:56" ht="15.75" x14ac:dyDescent="0.25">
      <c r="A99" s="24" t="s">
        <v>121</v>
      </c>
      <c r="B99" s="30" t="s">
        <v>199</v>
      </c>
      <c r="C99" s="33" t="s">
        <v>112</v>
      </c>
      <c r="D99" s="33" t="s">
        <v>20</v>
      </c>
      <c r="E99" s="33" t="s">
        <v>115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4"/>
      <c r="Z99" s="24"/>
      <c r="AA99" s="28">
        <v>716.94857000000002</v>
      </c>
      <c r="AB99" s="28">
        <v>716.94857000000002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37.5" customHeight="1" x14ac:dyDescent="0.25">
      <c r="A100" s="24" t="s">
        <v>220</v>
      </c>
      <c r="B100" s="30" t="s">
        <v>199</v>
      </c>
      <c r="C100" s="33" t="s">
        <v>112</v>
      </c>
      <c r="D100" s="33" t="s">
        <v>20</v>
      </c>
      <c r="E100" s="33" t="s">
        <v>204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9"/>
      <c r="U100" s="33"/>
      <c r="V100" s="34"/>
      <c r="W100" s="34"/>
      <c r="X100" s="34"/>
      <c r="Y100" s="34"/>
      <c r="Z100" s="24"/>
      <c r="AA100" s="28">
        <v>0</v>
      </c>
      <c r="AB100" s="28">
        <f>AB101</f>
        <v>0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63" customHeight="1" x14ac:dyDescent="0.25">
      <c r="A101" s="24" t="s">
        <v>221</v>
      </c>
      <c r="B101" s="30" t="s">
        <v>199</v>
      </c>
      <c r="C101" s="33" t="s">
        <v>112</v>
      </c>
      <c r="D101" s="33" t="s">
        <v>20</v>
      </c>
      <c r="E101" s="33" t="s">
        <v>204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 t="s">
        <v>123</v>
      </c>
      <c r="U101" s="33"/>
      <c r="V101" s="34"/>
      <c r="W101" s="34"/>
      <c r="X101" s="34"/>
      <c r="Y101" s="34"/>
      <c r="Z101" s="24"/>
      <c r="AA101" s="28">
        <v>0</v>
      </c>
      <c r="AB101" s="28">
        <v>0</v>
      </c>
      <c r="AC101" s="54"/>
      <c r="AD101" s="54"/>
      <c r="AE101" s="54"/>
      <c r="AF101" s="5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6"/>
      <c r="BB101" s="49"/>
      <c r="BC101" s="49"/>
      <c r="BD101" s="49"/>
    </row>
    <row r="102" spans="1:56" ht="41.25" customHeight="1" x14ac:dyDescent="0.25">
      <c r="A102" s="24" t="s">
        <v>118</v>
      </c>
      <c r="B102" s="30" t="s">
        <v>199</v>
      </c>
      <c r="C102" s="33" t="s">
        <v>112</v>
      </c>
      <c r="D102" s="33" t="s">
        <v>20</v>
      </c>
      <c r="E102" s="33" t="s">
        <v>222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4"/>
      <c r="Z102" s="24"/>
      <c r="AA102" s="28">
        <f>AA103</f>
        <v>0</v>
      </c>
      <c r="AB102" s="28">
        <f>AB103</f>
        <v>0</v>
      </c>
      <c r="AC102" s="54"/>
      <c r="AD102" s="54"/>
      <c r="AE102" s="54"/>
      <c r="AF102" s="5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6"/>
      <c r="BB102" s="49"/>
      <c r="BC102" s="49"/>
      <c r="BD102" s="49"/>
    </row>
    <row r="103" spans="1:56" ht="63" customHeight="1" x14ac:dyDescent="0.25">
      <c r="A103" s="24" t="s">
        <v>202</v>
      </c>
      <c r="B103" s="30" t="s">
        <v>199</v>
      </c>
      <c r="C103" s="33" t="s">
        <v>112</v>
      </c>
      <c r="D103" s="33" t="s">
        <v>20</v>
      </c>
      <c r="E103" s="33" t="s">
        <v>222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 t="s">
        <v>27</v>
      </c>
      <c r="U103" s="33"/>
      <c r="V103" s="34"/>
      <c r="W103" s="34"/>
      <c r="X103" s="34"/>
      <c r="Y103" s="34"/>
      <c r="Z103" s="24"/>
      <c r="AA103" s="28">
        <v>0</v>
      </c>
      <c r="AB103" s="28">
        <v>0</v>
      </c>
      <c r="AC103" s="54"/>
      <c r="AD103" s="54"/>
      <c r="AE103" s="54"/>
      <c r="AF103" s="54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6"/>
      <c r="BB103" s="49"/>
      <c r="BC103" s="49"/>
      <c r="BD103" s="49"/>
    </row>
    <row r="104" spans="1:56" ht="17.100000000000001" customHeight="1" x14ac:dyDescent="0.25">
      <c r="A104" s="36" t="s">
        <v>117</v>
      </c>
      <c r="B104" s="35" t="s">
        <v>199</v>
      </c>
      <c r="C104" s="35" t="s">
        <v>112</v>
      </c>
      <c r="D104" s="35" t="s">
        <v>81</v>
      </c>
      <c r="E104" s="33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45"/>
      <c r="W104" s="45"/>
      <c r="X104" s="45"/>
      <c r="Y104" s="45"/>
      <c r="Z104" s="36" t="s">
        <v>117</v>
      </c>
      <c r="AA104" s="37">
        <f>AA106+AA108+AA112+AA113+AA115+AA116</f>
        <v>6074.1656799999992</v>
      </c>
      <c r="AB104" s="37">
        <f>AB106+AB108+AB112+AB113+AB115+AB116</f>
        <v>5362.6415599999991</v>
      </c>
      <c r="AC104" s="46"/>
      <c r="AD104" s="46">
        <v>12895</v>
      </c>
      <c r="AE104" s="46"/>
      <c r="AF104" s="46">
        <v>385.2</v>
      </c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8" t="s">
        <v>117</v>
      </c>
      <c r="BB104" s="49"/>
      <c r="BC104" s="49"/>
      <c r="BD104" s="49"/>
    </row>
    <row r="105" spans="1:56" ht="63" customHeight="1" x14ac:dyDescent="0.25">
      <c r="A105" s="61" t="s">
        <v>119</v>
      </c>
      <c r="B105" s="30" t="s">
        <v>199</v>
      </c>
      <c r="C105" s="11" t="s">
        <v>112</v>
      </c>
      <c r="D105" s="11" t="s">
        <v>81</v>
      </c>
      <c r="E105" s="25" t="s">
        <v>246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2"/>
      <c r="W105" s="12"/>
      <c r="X105" s="12"/>
      <c r="Y105" s="12"/>
      <c r="Z105" s="10" t="s">
        <v>119</v>
      </c>
      <c r="AA105" s="13">
        <f>AA106</f>
        <v>319.25</v>
      </c>
      <c r="AB105" s="13">
        <f>AB106</f>
        <v>319.24900000000002</v>
      </c>
      <c r="AC105" s="13"/>
      <c r="AD105" s="13"/>
      <c r="AE105" s="13"/>
      <c r="AF105" s="13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0" t="s">
        <v>119</v>
      </c>
    </row>
    <row r="106" spans="1:56" ht="110.25" x14ac:dyDescent="0.25">
      <c r="A106" s="62" t="s">
        <v>120</v>
      </c>
      <c r="B106" s="30" t="s">
        <v>199</v>
      </c>
      <c r="C106" s="16" t="s">
        <v>112</v>
      </c>
      <c r="D106" s="16" t="s">
        <v>81</v>
      </c>
      <c r="E106" s="25" t="s">
        <v>246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 t="s">
        <v>27</v>
      </c>
      <c r="U106" s="16"/>
      <c r="V106" s="17"/>
      <c r="W106" s="17"/>
      <c r="X106" s="17"/>
      <c r="Y106" s="17"/>
      <c r="Z106" s="15" t="s">
        <v>120</v>
      </c>
      <c r="AA106" s="18">
        <f>AA107</f>
        <v>319.25</v>
      </c>
      <c r="AB106" s="18">
        <f>AB107</f>
        <v>319.24900000000002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 t="s">
        <v>120</v>
      </c>
    </row>
    <row r="107" spans="1:56" ht="47.25" x14ac:dyDescent="0.25">
      <c r="A107" s="61" t="s">
        <v>197</v>
      </c>
      <c r="B107" s="30" t="s">
        <v>199</v>
      </c>
      <c r="C107" s="11" t="s">
        <v>112</v>
      </c>
      <c r="D107" s="11" t="s">
        <v>81</v>
      </c>
      <c r="E107" s="26" t="s">
        <v>246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7"/>
      <c r="W107" s="17"/>
      <c r="X107" s="17"/>
      <c r="Y107" s="17"/>
      <c r="Z107" s="15"/>
      <c r="AA107" s="18">
        <v>319.25</v>
      </c>
      <c r="AB107" s="18">
        <v>319.24900000000002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37.5" customHeight="1" x14ac:dyDescent="0.25">
      <c r="A108" s="29" t="s">
        <v>118</v>
      </c>
      <c r="B108" s="30" t="s">
        <v>199</v>
      </c>
      <c r="C108" s="16" t="s">
        <v>112</v>
      </c>
      <c r="D108" s="16" t="s">
        <v>81</v>
      </c>
      <c r="E108" s="16" t="s">
        <v>265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  <c r="X108" s="17"/>
      <c r="Y108" s="17"/>
      <c r="Z108" s="15"/>
      <c r="AA108" s="18">
        <f>AA109+AA110</f>
        <v>521.53687000000002</v>
      </c>
      <c r="AB108" s="18">
        <f>AB109+AB110</f>
        <v>521.53682000000003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/>
    </row>
    <row r="109" spans="1:56" ht="60.75" customHeight="1" x14ac:dyDescent="0.25">
      <c r="A109" s="29" t="s">
        <v>202</v>
      </c>
      <c r="B109" s="30" t="s">
        <v>199</v>
      </c>
      <c r="C109" s="16" t="s">
        <v>112</v>
      </c>
      <c r="D109" s="16" t="s">
        <v>81</v>
      </c>
      <c r="E109" s="26" t="s">
        <v>213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6" t="s">
        <v>27</v>
      </c>
      <c r="U109" s="16"/>
      <c r="V109" s="17"/>
      <c r="W109" s="17"/>
      <c r="X109" s="17"/>
      <c r="Y109" s="17"/>
      <c r="Z109" s="15"/>
      <c r="AA109" s="18">
        <v>292.12200000000001</v>
      </c>
      <c r="AB109" s="18">
        <v>292.12195000000003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/>
    </row>
    <row r="110" spans="1:56" ht="34.15" customHeight="1" x14ac:dyDescent="0.25">
      <c r="A110" s="10" t="s">
        <v>121</v>
      </c>
      <c r="B110" s="30" t="s">
        <v>199</v>
      </c>
      <c r="C110" s="11" t="s">
        <v>112</v>
      </c>
      <c r="D110" s="11" t="s">
        <v>81</v>
      </c>
      <c r="E110" s="26" t="s">
        <v>213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 t="s">
        <v>108</v>
      </c>
      <c r="U110" s="11"/>
      <c r="V110" s="12"/>
      <c r="W110" s="12"/>
      <c r="X110" s="12"/>
      <c r="Y110" s="12"/>
      <c r="Z110" s="10" t="s">
        <v>121</v>
      </c>
      <c r="AA110" s="13">
        <v>229.41487000000001</v>
      </c>
      <c r="AB110" s="13">
        <v>229.41487000000001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121</v>
      </c>
    </row>
    <row r="111" spans="1:56" ht="94.5" x14ac:dyDescent="0.25">
      <c r="A111" s="15" t="s">
        <v>122</v>
      </c>
      <c r="B111" s="30" t="s">
        <v>199</v>
      </c>
      <c r="C111" s="16" t="s">
        <v>112</v>
      </c>
      <c r="D111" s="16" t="s">
        <v>81</v>
      </c>
      <c r="E111" s="11" t="s">
        <v>247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 t="s">
        <v>123</v>
      </c>
      <c r="U111" s="16"/>
      <c r="V111" s="17"/>
      <c r="W111" s="17"/>
      <c r="X111" s="17"/>
      <c r="Y111" s="17"/>
      <c r="Z111" s="15" t="s">
        <v>122</v>
      </c>
      <c r="AA111" s="18">
        <f>AA112</f>
        <v>897.53936999999996</v>
      </c>
      <c r="AB111" s="18">
        <f>AB112</f>
        <v>897.53936999999996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122</v>
      </c>
    </row>
    <row r="112" spans="1:56" ht="68.45" customHeight="1" x14ac:dyDescent="0.25">
      <c r="A112" s="10" t="s">
        <v>107</v>
      </c>
      <c r="B112" s="30" t="s">
        <v>199</v>
      </c>
      <c r="C112" s="11" t="s">
        <v>112</v>
      </c>
      <c r="D112" s="11" t="s">
        <v>81</v>
      </c>
      <c r="E112" s="26" t="s">
        <v>247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12"/>
      <c r="X112" s="12"/>
      <c r="Y112" s="12"/>
      <c r="Z112" s="10" t="s">
        <v>107</v>
      </c>
      <c r="AA112" s="18">
        <v>897.53936999999996</v>
      </c>
      <c r="AB112" s="18">
        <v>897.53936999999996</v>
      </c>
      <c r="AC112" s="13"/>
      <c r="AD112" s="13"/>
      <c r="AE112" s="13"/>
      <c r="AF112" s="13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107</v>
      </c>
    </row>
    <row r="113" spans="1:53" ht="78.75" x14ac:dyDescent="0.25">
      <c r="A113" s="23" t="s">
        <v>262</v>
      </c>
      <c r="B113" s="30" t="s">
        <v>199</v>
      </c>
      <c r="C113" s="30" t="s">
        <v>112</v>
      </c>
      <c r="D113" s="30" t="s">
        <v>81</v>
      </c>
      <c r="E113" s="33" t="s">
        <v>261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50"/>
      <c r="W113" s="50"/>
      <c r="X113" s="50"/>
      <c r="Y113" s="50"/>
      <c r="Z113" s="23" t="s">
        <v>124</v>
      </c>
      <c r="AA113" s="27">
        <v>3782.5494399999998</v>
      </c>
      <c r="AB113" s="27">
        <v>3071.0217499999999</v>
      </c>
      <c r="AC113" s="13"/>
      <c r="AD113" s="13">
        <v>12895</v>
      </c>
      <c r="AE113" s="13"/>
      <c r="AF113" s="13">
        <v>385.2</v>
      </c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0" t="s">
        <v>124</v>
      </c>
    </row>
    <row r="114" spans="1:53" ht="47.25" x14ac:dyDescent="0.25">
      <c r="A114" s="15" t="s">
        <v>202</v>
      </c>
      <c r="B114" s="30" t="s">
        <v>199</v>
      </c>
      <c r="C114" s="30" t="s">
        <v>112</v>
      </c>
      <c r="D114" s="30" t="s">
        <v>81</v>
      </c>
      <c r="E114" s="33" t="s">
        <v>261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 t="s">
        <v>27</v>
      </c>
      <c r="U114" s="30"/>
      <c r="V114" s="50"/>
      <c r="W114" s="50"/>
      <c r="X114" s="50"/>
      <c r="Y114" s="50"/>
      <c r="Z114" s="23"/>
      <c r="AA114" s="27">
        <v>3782.5494399999998</v>
      </c>
      <c r="AB114" s="27">
        <v>3071.0217499999999</v>
      </c>
      <c r="AC114" s="13"/>
      <c r="AD114" s="13"/>
      <c r="AE114" s="13"/>
      <c r="AF114" s="13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/>
    </row>
    <row r="115" spans="1:53" ht="94.5" x14ac:dyDescent="0.25">
      <c r="A115" s="15" t="s">
        <v>202</v>
      </c>
      <c r="B115" s="30" t="s">
        <v>199</v>
      </c>
      <c r="C115" s="16" t="s">
        <v>112</v>
      </c>
      <c r="D115" s="16" t="s">
        <v>81</v>
      </c>
      <c r="E115" s="25" t="s">
        <v>205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6" t="s">
        <v>27</v>
      </c>
      <c r="U115" s="16"/>
      <c r="V115" s="17"/>
      <c r="W115" s="17"/>
      <c r="X115" s="17"/>
      <c r="Y115" s="17"/>
      <c r="Z115" s="15" t="s">
        <v>125</v>
      </c>
      <c r="AA115" s="18">
        <v>553.29</v>
      </c>
      <c r="AB115" s="18">
        <v>553.29462000000001</v>
      </c>
      <c r="AC115" s="18"/>
      <c r="AD115" s="18">
        <v>12895</v>
      </c>
      <c r="AE115" s="18"/>
      <c r="AF115" s="18">
        <v>385.2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125</v>
      </c>
    </row>
    <row r="116" spans="1:53" ht="47.25" x14ac:dyDescent="0.25">
      <c r="A116" s="15" t="s">
        <v>202</v>
      </c>
      <c r="B116" s="30" t="s">
        <v>199</v>
      </c>
      <c r="C116" s="16" t="s">
        <v>112</v>
      </c>
      <c r="D116" s="16" t="s">
        <v>81</v>
      </c>
      <c r="E116" s="25" t="s">
        <v>235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6" t="s">
        <v>27</v>
      </c>
      <c r="U116" s="16"/>
      <c r="V116" s="17"/>
      <c r="W116" s="17"/>
      <c r="X116" s="17"/>
      <c r="Y116" s="17"/>
      <c r="Z116" s="15"/>
      <c r="AA116" s="18">
        <v>0</v>
      </c>
      <c r="AB116" s="18">
        <v>0</v>
      </c>
      <c r="AC116" s="18"/>
      <c r="AD116" s="18"/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</row>
    <row r="117" spans="1:53" ht="17.100000000000001" customHeight="1" x14ac:dyDescent="0.25">
      <c r="A117" s="9" t="s">
        <v>126</v>
      </c>
      <c r="B117" s="30" t="s">
        <v>199</v>
      </c>
      <c r="C117" s="4" t="s">
        <v>112</v>
      </c>
      <c r="D117" s="4" t="s">
        <v>83</v>
      </c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6"/>
      <c r="W117" s="6"/>
      <c r="X117" s="6"/>
      <c r="Y117" s="6"/>
      <c r="Z117" s="9" t="s">
        <v>126</v>
      </c>
      <c r="AA117" s="37">
        <f>AA118+AA120+AA122+AA124+AA127+AA129+AA131+AA133+AA135+AA137+AA139+AA141+AA143+AA145</f>
        <v>28035.693170000006</v>
      </c>
      <c r="AB117" s="7">
        <f>AB118+AB120+AB122+AB124+AB127+AB129+AB131+AB133+AB135+AB137+AB139+AB141+AB143+AB145</f>
        <v>27809.787710000004</v>
      </c>
      <c r="AC117" s="7"/>
      <c r="AD117" s="7">
        <v>12124.2</v>
      </c>
      <c r="AE117" s="7"/>
      <c r="AF117" s="7">
        <v>1654.6</v>
      </c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9" t="s">
        <v>126</v>
      </c>
    </row>
    <row r="118" spans="1:53" ht="31.5" x14ac:dyDescent="0.25">
      <c r="A118" s="61" t="s">
        <v>127</v>
      </c>
      <c r="B118" s="30" t="s">
        <v>199</v>
      </c>
      <c r="C118" s="11" t="s">
        <v>112</v>
      </c>
      <c r="D118" s="11" t="s">
        <v>83</v>
      </c>
      <c r="E118" s="25" t="s">
        <v>242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127</v>
      </c>
      <c r="AA118" s="13">
        <f>AA119</f>
        <v>9922.2800000000007</v>
      </c>
      <c r="AB118" s="13">
        <f>AB119</f>
        <v>9922.2761200000004</v>
      </c>
      <c r="AC118" s="13"/>
      <c r="AD118" s="13">
        <v>10000</v>
      </c>
      <c r="AE118" s="13"/>
      <c r="AF118" s="13">
        <v>1365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127</v>
      </c>
    </row>
    <row r="119" spans="1:53" ht="78.75" x14ac:dyDescent="0.25">
      <c r="A119" s="62" t="s">
        <v>253</v>
      </c>
      <c r="B119" s="30" t="s">
        <v>199</v>
      </c>
      <c r="C119" s="16" t="s">
        <v>112</v>
      </c>
      <c r="D119" s="16" t="s">
        <v>83</v>
      </c>
      <c r="E119" s="25" t="s">
        <v>242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128</v>
      </c>
      <c r="AA119" s="18">
        <v>9922.2800000000007</v>
      </c>
      <c r="AB119" s="18">
        <v>9922.2761200000004</v>
      </c>
      <c r="AC119" s="18"/>
      <c r="AD119" s="18">
        <v>10000</v>
      </c>
      <c r="AE119" s="18"/>
      <c r="AF119" s="18">
        <v>1365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128</v>
      </c>
    </row>
    <row r="120" spans="1:53" ht="45" customHeight="1" x14ac:dyDescent="0.25">
      <c r="A120" s="62" t="s">
        <v>118</v>
      </c>
      <c r="B120" s="30" t="s">
        <v>199</v>
      </c>
      <c r="C120" s="16" t="s">
        <v>112</v>
      </c>
      <c r="D120" s="16" t="s">
        <v>83</v>
      </c>
      <c r="E120" s="26" t="s">
        <v>243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/>
      <c r="W120" s="17"/>
      <c r="X120" s="17"/>
      <c r="Y120" s="17"/>
      <c r="Z120" s="15"/>
      <c r="AA120" s="18">
        <f>AA121</f>
        <v>200</v>
      </c>
      <c r="AB120" s="18">
        <f>AB121</f>
        <v>200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/>
    </row>
    <row r="121" spans="1:53" ht="47.25" x14ac:dyDescent="0.25">
      <c r="A121" s="62" t="s">
        <v>202</v>
      </c>
      <c r="B121" s="30" t="s">
        <v>199</v>
      </c>
      <c r="C121" s="16" t="s">
        <v>112</v>
      </c>
      <c r="D121" s="16" t="s">
        <v>83</v>
      </c>
      <c r="E121" s="26" t="s">
        <v>243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6" t="s">
        <v>27</v>
      </c>
      <c r="U121" s="16"/>
      <c r="V121" s="17"/>
      <c r="W121" s="17"/>
      <c r="X121" s="17"/>
      <c r="Y121" s="17"/>
      <c r="Z121" s="15"/>
      <c r="AA121" s="18">
        <v>200</v>
      </c>
      <c r="AB121" s="18">
        <v>200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/>
    </row>
    <row r="122" spans="1:53" ht="33.75" customHeight="1" x14ac:dyDescent="0.25">
      <c r="A122" s="24" t="s">
        <v>249</v>
      </c>
      <c r="B122" s="30" t="s">
        <v>199</v>
      </c>
      <c r="C122" s="16" t="s">
        <v>112</v>
      </c>
      <c r="D122" s="16" t="s">
        <v>83</v>
      </c>
      <c r="E122" s="26" t="s">
        <v>248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6"/>
      <c r="U122" s="16"/>
      <c r="V122" s="17"/>
      <c r="W122" s="17"/>
      <c r="X122" s="17"/>
      <c r="Y122" s="17"/>
      <c r="Z122" s="15"/>
      <c r="AA122" s="18">
        <f>AA123</f>
        <v>2828.09</v>
      </c>
      <c r="AB122" s="18">
        <f>AB123</f>
        <v>2828.09058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47.25" x14ac:dyDescent="0.25">
      <c r="A123" s="24" t="s">
        <v>202</v>
      </c>
      <c r="B123" s="30" t="s">
        <v>199</v>
      </c>
      <c r="C123" s="16" t="s">
        <v>112</v>
      </c>
      <c r="D123" s="16" t="s">
        <v>83</v>
      </c>
      <c r="E123" s="26" t="s">
        <v>248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6" t="s">
        <v>27</v>
      </c>
      <c r="U123" s="16"/>
      <c r="V123" s="17"/>
      <c r="W123" s="17"/>
      <c r="X123" s="17"/>
      <c r="Y123" s="17"/>
      <c r="Z123" s="15"/>
      <c r="AA123" s="18">
        <v>2828.09</v>
      </c>
      <c r="AB123" s="18">
        <v>2828.09058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/>
    </row>
    <row r="124" spans="1:53" ht="34.15" customHeight="1" x14ac:dyDescent="0.25">
      <c r="A124" s="10" t="s">
        <v>129</v>
      </c>
      <c r="B124" s="30" t="s">
        <v>199</v>
      </c>
      <c r="C124" s="11" t="s">
        <v>112</v>
      </c>
      <c r="D124" s="11" t="s">
        <v>83</v>
      </c>
      <c r="E124" s="11" t="s">
        <v>130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2"/>
      <c r="W124" s="12"/>
      <c r="X124" s="12"/>
      <c r="Y124" s="12"/>
      <c r="Z124" s="10" t="s">
        <v>129</v>
      </c>
      <c r="AA124" s="13">
        <f>AA125+AA126</f>
        <v>3541.7699499999999</v>
      </c>
      <c r="AB124" s="13">
        <f>AB125+AB126</f>
        <v>3541.7699499999999</v>
      </c>
      <c r="AC124" s="13"/>
      <c r="AD124" s="13"/>
      <c r="AE124" s="13"/>
      <c r="AF124" s="13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0" t="s">
        <v>129</v>
      </c>
    </row>
    <row r="125" spans="1:53" ht="63" x14ac:dyDescent="0.25">
      <c r="A125" s="15" t="s">
        <v>131</v>
      </c>
      <c r="B125" s="30" t="s">
        <v>199</v>
      </c>
      <c r="C125" s="16" t="s">
        <v>112</v>
      </c>
      <c r="D125" s="16" t="s">
        <v>83</v>
      </c>
      <c r="E125" s="11" t="s">
        <v>130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 t="s">
        <v>27</v>
      </c>
      <c r="U125" s="16"/>
      <c r="V125" s="17"/>
      <c r="W125" s="17"/>
      <c r="X125" s="17"/>
      <c r="Y125" s="17"/>
      <c r="Z125" s="15" t="s">
        <v>131</v>
      </c>
      <c r="AA125" s="18">
        <v>3160.2111599999998</v>
      </c>
      <c r="AB125" s="18">
        <v>3160.2111599999998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 t="s">
        <v>131</v>
      </c>
    </row>
    <row r="126" spans="1:53" ht="31.5" x14ac:dyDescent="0.25">
      <c r="A126" s="15" t="s">
        <v>259</v>
      </c>
      <c r="B126" s="30" t="s">
        <v>199</v>
      </c>
      <c r="C126" s="16" t="s">
        <v>112</v>
      </c>
      <c r="D126" s="16" t="s">
        <v>83</v>
      </c>
      <c r="E126" s="11" t="s">
        <v>130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195</v>
      </c>
      <c r="U126" s="16"/>
      <c r="V126" s="17"/>
      <c r="W126" s="17"/>
      <c r="X126" s="17"/>
      <c r="Y126" s="17"/>
      <c r="Z126" s="15"/>
      <c r="AA126" s="18">
        <v>381.55878999999999</v>
      </c>
      <c r="AB126" s="18">
        <v>381.55878999999999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/>
    </row>
    <row r="127" spans="1:53" ht="15.75" x14ac:dyDescent="0.25">
      <c r="A127" s="10" t="s">
        <v>132</v>
      </c>
      <c r="B127" s="30" t="s">
        <v>199</v>
      </c>
      <c r="C127" s="11" t="s">
        <v>112</v>
      </c>
      <c r="D127" s="11" t="s">
        <v>83</v>
      </c>
      <c r="E127" s="11" t="s">
        <v>133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2"/>
      <c r="W127" s="12"/>
      <c r="X127" s="12"/>
      <c r="Y127" s="12"/>
      <c r="Z127" s="10" t="s">
        <v>132</v>
      </c>
      <c r="AA127" s="13">
        <f>AA128</f>
        <v>442.31344000000001</v>
      </c>
      <c r="AB127" s="13">
        <f>AB128</f>
        <v>442.31344000000001</v>
      </c>
      <c r="AC127" s="13"/>
      <c r="AD127" s="13"/>
      <c r="AE127" s="13"/>
      <c r="AF127" s="13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0" t="s">
        <v>132</v>
      </c>
    </row>
    <row r="128" spans="1:53" ht="63" x14ac:dyDescent="0.25">
      <c r="A128" s="15" t="s">
        <v>134</v>
      </c>
      <c r="B128" s="30" t="s">
        <v>199</v>
      </c>
      <c r="C128" s="16" t="s">
        <v>112</v>
      </c>
      <c r="D128" s="16" t="s">
        <v>83</v>
      </c>
      <c r="E128" s="11" t="s">
        <v>133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 t="s">
        <v>134</v>
      </c>
      <c r="AA128" s="18">
        <v>442.31344000000001</v>
      </c>
      <c r="AB128" s="18">
        <v>442.31344000000001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 t="s">
        <v>134</v>
      </c>
    </row>
    <row r="129" spans="1:53" ht="15.75" x14ac:dyDescent="0.25">
      <c r="A129" s="10" t="s">
        <v>135</v>
      </c>
      <c r="B129" s="30" t="s">
        <v>199</v>
      </c>
      <c r="C129" s="11" t="s">
        <v>112</v>
      </c>
      <c r="D129" s="11" t="s">
        <v>83</v>
      </c>
      <c r="E129" s="11" t="s">
        <v>136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2"/>
      <c r="W129" s="12"/>
      <c r="X129" s="12"/>
      <c r="Y129" s="12"/>
      <c r="Z129" s="10" t="s">
        <v>135</v>
      </c>
      <c r="AA129" s="13">
        <f>AA130</f>
        <v>4480.9174400000002</v>
      </c>
      <c r="AB129" s="13">
        <f>AB130</f>
        <v>4255.0152799999996</v>
      </c>
      <c r="AC129" s="13"/>
      <c r="AD129" s="13"/>
      <c r="AE129" s="13"/>
      <c r="AF129" s="13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0" t="s">
        <v>135</v>
      </c>
    </row>
    <row r="130" spans="1:53" ht="78.75" x14ac:dyDescent="0.25">
      <c r="A130" s="15" t="s">
        <v>137</v>
      </c>
      <c r="B130" s="30" t="s">
        <v>199</v>
      </c>
      <c r="C130" s="16" t="s">
        <v>112</v>
      </c>
      <c r="D130" s="16" t="s">
        <v>83</v>
      </c>
      <c r="E130" s="11" t="s">
        <v>136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 t="s">
        <v>137</v>
      </c>
      <c r="AA130" s="18">
        <v>4480.9174400000002</v>
      </c>
      <c r="AB130" s="18">
        <v>4255.0152799999996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 t="s">
        <v>137</v>
      </c>
    </row>
    <row r="131" spans="1:53" ht="34.15" customHeight="1" x14ac:dyDescent="0.25">
      <c r="A131" s="10" t="s">
        <v>138</v>
      </c>
      <c r="B131" s="30" t="s">
        <v>199</v>
      </c>
      <c r="C131" s="11" t="s">
        <v>112</v>
      </c>
      <c r="D131" s="11" t="s">
        <v>83</v>
      </c>
      <c r="E131" s="11" t="s">
        <v>139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138</v>
      </c>
      <c r="AA131" s="13">
        <f>AA132</f>
        <v>28</v>
      </c>
      <c r="AB131" s="13">
        <f>AB132</f>
        <v>28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138</v>
      </c>
    </row>
    <row r="132" spans="1:53" ht="78.75" x14ac:dyDescent="0.25">
      <c r="A132" s="15" t="s">
        <v>140</v>
      </c>
      <c r="B132" s="30" t="s">
        <v>199</v>
      </c>
      <c r="C132" s="16" t="s">
        <v>112</v>
      </c>
      <c r="D132" s="16" t="s">
        <v>83</v>
      </c>
      <c r="E132" s="11" t="s">
        <v>139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140</v>
      </c>
      <c r="AA132" s="18">
        <v>28</v>
      </c>
      <c r="AB132" s="18">
        <v>28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140</v>
      </c>
    </row>
    <row r="133" spans="1:53" ht="46.5" customHeight="1" x14ac:dyDescent="0.25">
      <c r="A133" s="15" t="s">
        <v>187</v>
      </c>
      <c r="B133" s="30" t="s">
        <v>199</v>
      </c>
      <c r="C133" s="16" t="s">
        <v>112</v>
      </c>
      <c r="D133" s="16" t="s">
        <v>83</v>
      </c>
      <c r="E133" s="26" t="s">
        <v>206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7"/>
      <c r="W133" s="17"/>
      <c r="X133" s="17"/>
      <c r="Y133" s="17"/>
      <c r="Z133" s="15"/>
      <c r="AA133" s="18">
        <f>AA134</f>
        <v>5790</v>
      </c>
      <c r="AB133" s="18">
        <f>AB134</f>
        <v>5790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5"/>
    </row>
    <row r="134" spans="1:53" ht="38.25" customHeight="1" x14ac:dyDescent="0.25">
      <c r="A134" s="15" t="s">
        <v>202</v>
      </c>
      <c r="B134" s="30" t="s">
        <v>199</v>
      </c>
      <c r="C134" s="16" t="s">
        <v>112</v>
      </c>
      <c r="D134" s="16" t="s">
        <v>83</v>
      </c>
      <c r="E134" s="26" t="s">
        <v>206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/>
      <c r="AA134" s="18">
        <v>5790</v>
      </c>
      <c r="AB134" s="18">
        <v>5790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/>
    </row>
    <row r="135" spans="1:53" ht="33" customHeight="1" x14ac:dyDescent="0.25">
      <c r="A135" s="15" t="s">
        <v>208</v>
      </c>
      <c r="B135" s="30" t="s">
        <v>199</v>
      </c>
      <c r="C135" s="16" t="s">
        <v>112</v>
      </c>
      <c r="D135" s="16" t="s">
        <v>83</v>
      </c>
      <c r="E135" s="26" t="s">
        <v>207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7"/>
      <c r="W135" s="17"/>
      <c r="X135" s="17"/>
      <c r="Y135" s="17"/>
      <c r="Z135" s="15"/>
      <c r="AA135" s="18">
        <f>AA136</f>
        <v>0</v>
      </c>
      <c r="AB135" s="18">
        <f>AB136</f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54.75" customHeight="1" x14ac:dyDescent="0.25">
      <c r="A136" s="15" t="s">
        <v>202</v>
      </c>
      <c r="B136" s="30" t="s">
        <v>199</v>
      </c>
      <c r="C136" s="16" t="s">
        <v>112</v>
      </c>
      <c r="D136" s="16" t="s">
        <v>83</v>
      </c>
      <c r="E136" s="26" t="s">
        <v>207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15"/>
      <c r="AA136" s="18">
        <v>0</v>
      </c>
      <c r="AB136" s="18"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34.15" customHeight="1" x14ac:dyDescent="0.25">
      <c r="A137" s="61" t="s">
        <v>141</v>
      </c>
      <c r="B137" s="30" t="s">
        <v>199</v>
      </c>
      <c r="C137" s="11" t="s">
        <v>112</v>
      </c>
      <c r="D137" s="11" t="s">
        <v>83</v>
      </c>
      <c r="E137" s="25" t="s">
        <v>250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2"/>
      <c r="W137" s="12"/>
      <c r="X137" s="12"/>
      <c r="Y137" s="12"/>
      <c r="Z137" s="10" t="s">
        <v>141</v>
      </c>
      <c r="AA137" s="13">
        <f>AA138</f>
        <v>115.97524</v>
      </c>
      <c r="AB137" s="13">
        <f>AB138</f>
        <v>115.97524</v>
      </c>
      <c r="AC137" s="13"/>
      <c r="AD137" s="13"/>
      <c r="AE137" s="13"/>
      <c r="AF137" s="13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0" t="s">
        <v>141</v>
      </c>
    </row>
    <row r="138" spans="1:53" ht="78.75" x14ac:dyDescent="0.25">
      <c r="A138" s="62" t="s">
        <v>142</v>
      </c>
      <c r="B138" s="30" t="s">
        <v>199</v>
      </c>
      <c r="C138" s="16" t="s">
        <v>112</v>
      </c>
      <c r="D138" s="16" t="s">
        <v>83</v>
      </c>
      <c r="E138" s="25" t="s">
        <v>250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27</v>
      </c>
      <c r="U138" s="16"/>
      <c r="V138" s="17"/>
      <c r="W138" s="17"/>
      <c r="X138" s="17"/>
      <c r="Y138" s="17"/>
      <c r="Z138" s="15" t="s">
        <v>142</v>
      </c>
      <c r="AA138" s="18">
        <v>115.97524</v>
      </c>
      <c r="AB138" s="18">
        <v>115.97524</v>
      </c>
      <c r="AC138" s="18"/>
      <c r="AD138" s="18"/>
      <c r="AE138" s="18"/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5" t="s">
        <v>142</v>
      </c>
    </row>
    <row r="139" spans="1:53" ht="63" x14ac:dyDescent="0.25">
      <c r="A139" s="61" t="s">
        <v>143</v>
      </c>
      <c r="B139" s="30" t="s">
        <v>199</v>
      </c>
      <c r="C139" s="11" t="s">
        <v>112</v>
      </c>
      <c r="D139" s="11" t="s">
        <v>83</v>
      </c>
      <c r="E139" s="25" t="s">
        <v>251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10" t="s">
        <v>143</v>
      </c>
      <c r="AA139" s="13">
        <f>AA140</f>
        <v>54.974299999999999</v>
      </c>
      <c r="AB139" s="13">
        <f>AB140</f>
        <v>54.974299999999999</v>
      </c>
      <c r="AC139" s="13"/>
      <c r="AD139" s="13"/>
      <c r="AE139" s="13"/>
      <c r="AF139" s="13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0" t="s">
        <v>143</v>
      </c>
    </row>
    <row r="140" spans="1:53" ht="110.25" x14ac:dyDescent="0.25">
      <c r="A140" s="62" t="s">
        <v>202</v>
      </c>
      <c r="B140" s="30" t="s">
        <v>199</v>
      </c>
      <c r="C140" s="16" t="s">
        <v>112</v>
      </c>
      <c r="D140" s="16" t="s">
        <v>83</v>
      </c>
      <c r="E140" s="25" t="s">
        <v>251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15" t="s">
        <v>144</v>
      </c>
      <c r="AA140" s="18">
        <v>54.974299999999999</v>
      </c>
      <c r="AB140" s="18">
        <v>54.974299999999999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5" t="s">
        <v>144</v>
      </c>
    </row>
    <row r="141" spans="1:53" ht="69" customHeight="1" x14ac:dyDescent="0.25">
      <c r="A141" s="24" t="s">
        <v>145</v>
      </c>
      <c r="B141" s="30" t="s">
        <v>199</v>
      </c>
      <c r="C141" s="30" t="s">
        <v>112</v>
      </c>
      <c r="D141" s="30" t="s">
        <v>83</v>
      </c>
      <c r="E141" s="30" t="s">
        <v>146</v>
      </c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4"/>
      <c r="Z141" s="24"/>
      <c r="AA141" s="28">
        <v>0</v>
      </c>
      <c r="AB141" s="28">
        <f>AB142</f>
        <v>0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5"/>
    </row>
    <row r="142" spans="1:53" ht="47.25" x14ac:dyDescent="0.25">
      <c r="A142" s="24" t="s">
        <v>202</v>
      </c>
      <c r="B142" s="30" t="s">
        <v>199</v>
      </c>
      <c r="C142" s="30" t="s">
        <v>112</v>
      </c>
      <c r="D142" s="30" t="s">
        <v>83</v>
      </c>
      <c r="E142" s="30" t="s">
        <v>146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 t="s">
        <v>27</v>
      </c>
      <c r="U142" s="33"/>
      <c r="V142" s="34"/>
      <c r="W142" s="34"/>
      <c r="X142" s="34"/>
      <c r="Y142" s="34"/>
      <c r="Z142" s="24"/>
      <c r="AA142" s="28">
        <v>0</v>
      </c>
      <c r="AB142" s="28">
        <v>0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5"/>
    </row>
    <row r="143" spans="1:53" ht="126" x14ac:dyDescent="0.25">
      <c r="A143" s="21" t="s">
        <v>147</v>
      </c>
      <c r="B143" s="30" t="s">
        <v>199</v>
      </c>
      <c r="C143" s="11" t="s">
        <v>112</v>
      </c>
      <c r="D143" s="11" t="s">
        <v>83</v>
      </c>
      <c r="E143" s="11" t="s">
        <v>148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21" t="s">
        <v>147</v>
      </c>
      <c r="AA143" s="13">
        <f>AA144</f>
        <v>400</v>
      </c>
      <c r="AB143" s="13">
        <v>400</v>
      </c>
      <c r="AC143" s="13"/>
      <c r="AD143" s="13">
        <v>1069.3</v>
      </c>
      <c r="AE143" s="13"/>
      <c r="AF143" s="13">
        <v>145.80000000000001</v>
      </c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21" t="s">
        <v>147</v>
      </c>
    </row>
    <row r="144" spans="1:53" ht="173.25" x14ac:dyDescent="0.25">
      <c r="A144" s="20" t="s">
        <v>149</v>
      </c>
      <c r="B144" s="30" t="s">
        <v>199</v>
      </c>
      <c r="C144" s="16" t="s">
        <v>112</v>
      </c>
      <c r="D144" s="16" t="s">
        <v>83</v>
      </c>
      <c r="E144" s="11" t="s">
        <v>148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27</v>
      </c>
      <c r="U144" s="16"/>
      <c r="V144" s="17"/>
      <c r="W144" s="17"/>
      <c r="X144" s="17"/>
      <c r="Y144" s="17"/>
      <c r="Z144" s="20" t="s">
        <v>149</v>
      </c>
      <c r="AA144" s="18">
        <v>400</v>
      </c>
      <c r="AB144" s="18">
        <v>400</v>
      </c>
      <c r="AC144" s="18"/>
      <c r="AD144" s="18">
        <v>1069.3</v>
      </c>
      <c r="AE144" s="18"/>
      <c r="AF144" s="18">
        <v>145.80000000000001</v>
      </c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20" t="s">
        <v>149</v>
      </c>
    </row>
    <row r="145" spans="1:53" ht="141.75" x14ac:dyDescent="0.25">
      <c r="A145" s="20" t="s">
        <v>224</v>
      </c>
      <c r="B145" s="30" t="s">
        <v>199</v>
      </c>
      <c r="C145" s="16" t="s">
        <v>112</v>
      </c>
      <c r="D145" s="16" t="s">
        <v>83</v>
      </c>
      <c r="E145" s="11" t="s">
        <v>257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/>
      <c r="W145" s="17"/>
      <c r="X145" s="17"/>
      <c r="Y145" s="17"/>
      <c r="Z145" s="20"/>
      <c r="AA145" s="18">
        <f>AA146</f>
        <v>231.37280000000001</v>
      </c>
      <c r="AB145" s="18">
        <f>AB146</f>
        <v>231.37280000000001</v>
      </c>
      <c r="AC145" s="18"/>
      <c r="AD145" s="18"/>
      <c r="AE145" s="18"/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20"/>
    </row>
    <row r="146" spans="1:53" ht="189" x14ac:dyDescent="0.25">
      <c r="A146" s="20" t="s">
        <v>258</v>
      </c>
      <c r="B146" s="30" t="s">
        <v>199</v>
      </c>
      <c r="C146" s="16" t="s">
        <v>112</v>
      </c>
      <c r="D146" s="16" t="s">
        <v>83</v>
      </c>
      <c r="E146" s="11" t="s">
        <v>257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 t="s">
        <v>27</v>
      </c>
      <c r="U146" s="16"/>
      <c r="V146" s="17"/>
      <c r="W146" s="17"/>
      <c r="X146" s="17"/>
      <c r="Y146" s="17"/>
      <c r="Z146" s="20"/>
      <c r="AA146" s="18">
        <v>231.37280000000001</v>
      </c>
      <c r="AB146" s="18">
        <v>231.37280000000001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20"/>
    </row>
    <row r="147" spans="1:53" ht="17.100000000000001" customHeight="1" x14ac:dyDescent="0.25">
      <c r="A147" s="9" t="s">
        <v>150</v>
      </c>
      <c r="B147" s="35" t="s">
        <v>199</v>
      </c>
      <c r="C147" s="4" t="s">
        <v>151</v>
      </c>
      <c r="D147" s="4" t="s">
        <v>21</v>
      </c>
      <c r="E147" s="1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6"/>
      <c r="W147" s="6"/>
      <c r="X147" s="6"/>
      <c r="Y147" s="6"/>
      <c r="Z147" s="9" t="s">
        <v>150</v>
      </c>
      <c r="AA147" s="7">
        <f>AA148</f>
        <v>425.49968000000001</v>
      </c>
      <c r="AB147" s="7">
        <f>AB148</f>
        <v>425.49968000000001</v>
      </c>
      <c r="AC147" s="7"/>
      <c r="AD147" s="7"/>
      <c r="AE147" s="7"/>
      <c r="AF147" s="7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7">
        <v>230</v>
      </c>
      <c r="AR147" s="7"/>
      <c r="AS147" s="7"/>
      <c r="AT147" s="7"/>
      <c r="AU147" s="7"/>
      <c r="AV147" s="7">
        <v>230</v>
      </c>
      <c r="AW147" s="7"/>
      <c r="AX147" s="7"/>
      <c r="AY147" s="7"/>
      <c r="AZ147" s="7"/>
      <c r="BA147" s="9" t="s">
        <v>150</v>
      </c>
    </row>
    <row r="148" spans="1:53" ht="17.100000000000001" customHeight="1" x14ac:dyDescent="0.25">
      <c r="A148" s="9" t="s">
        <v>152</v>
      </c>
      <c r="B148" s="35" t="s">
        <v>199</v>
      </c>
      <c r="C148" s="4" t="s">
        <v>151</v>
      </c>
      <c r="D148" s="4" t="s">
        <v>151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6"/>
      <c r="W148" s="6"/>
      <c r="X148" s="6"/>
      <c r="Y148" s="6"/>
      <c r="Z148" s="9" t="s">
        <v>152</v>
      </c>
      <c r="AA148" s="7">
        <f>AA149+AA151</f>
        <v>425.49968000000001</v>
      </c>
      <c r="AB148" s="7">
        <f>AB149+AB151</f>
        <v>425.49968000000001</v>
      </c>
      <c r="AC148" s="7"/>
      <c r="AD148" s="7"/>
      <c r="AE148" s="7"/>
      <c r="AF148" s="7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7">
        <v>230</v>
      </c>
      <c r="AR148" s="7"/>
      <c r="AS148" s="7"/>
      <c r="AT148" s="7"/>
      <c r="AU148" s="7"/>
      <c r="AV148" s="7">
        <v>230</v>
      </c>
      <c r="AW148" s="7"/>
      <c r="AX148" s="7"/>
      <c r="AY148" s="7"/>
      <c r="AZ148" s="7"/>
      <c r="BA148" s="9" t="s">
        <v>152</v>
      </c>
    </row>
    <row r="149" spans="1:53" ht="63" x14ac:dyDescent="0.25">
      <c r="A149" s="10" t="s">
        <v>153</v>
      </c>
      <c r="B149" s="30" t="s">
        <v>199</v>
      </c>
      <c r="C149" s="11" t="s">
        <v>151</v>
      </c>
      <c r="D149" s="11" t="s">
        <v>151</v>
      </c>
      <c r="E149" s="16" t="s">
        <v>154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153</v>
      </c>
      <c r="AA149" s="13">
        <f>AA150</f>
        <v>47.761920000000003</v>
      </c>
      <c r="AB149" s="13">
        <f>AB150</f>
        <v>47.761920000000003</v>
      </c>
      <c r="AC149" s="13"/>
      <c r="AD149" s="13"/>
      <c r="AE149" s="13"/>
      <c r="AF149" s="13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>
        <v>30</v>
      </c>
      <c r="AR149" s="13"/>
      <c r="AS149" s="13"/>
      <c r="AT149" s="13"/>
      <c r="AU149" s="13"/>
      <c r="AV149" s="13">
        <v>30</v>
      </c>
      <c r="AW149" s="13"/>
      <c r="AX149" s="13"/>
      <c r="AY149" s="13"/>
      <c r="AZ149" s="13"/>
      <c r="BA149" s="10" t="s">
        <v>153</v>
      </c>
    </row>
    <row r="150" spans="1:53" ht="78.75" x14ac:dyDescent="0.25">
      <c r="A150" s="15" t="s">
        <v>202</v>
      </c>
      <c r="B150" s="30" t="s">
        <v>199</v>
      </c>
      <c r="C150" s="16" t="s">
        <v>151</v>
      </c>
      <c r="D150" s="16" t="s">
        <v>151</v>
      </c>
      <c r="E150" s="11" t="s">
        <v>154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27</v>
      </c>
      <c r="U150" s="16"/>
      <c r="V150" s="17"/>
      <c r="W150" s="17"/>
      <c r="X150" s="17"/>
      <c r="Y150" s="17"/>
      <c r="Z150" s="15" t="s">
        <v>155</v>
      </c>
      <c r="AA150" s="18">
        <v>47.761920000000003</v>
      </c>
      <c r="AB150" s="18">
        <v>47.761920000000003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30</v>
      </c>
      <c r="AR150" s="18"/>
      <c r="AS150" s="18"/>
      <c r="AT150" s="18"/>
      <c r="AU150" s="18"/>
      <c r="AV150" s="18">
        <v>30</v>
      </c>
      <c r="AW150" s="18"/>
      <c r="AX150" s="18"/>
      <c r="AY150" s="18"/>
      <c r="AZ150" s="18"/>
      <c r="BA150" s="15" t="s">
        <v>155</v>
      </c>
    </row>
    <row r="151" spans="1:53" ht="31.5" x14ac:dyDescent="0.25">
      <c r="A151" s="10" t="s">
        <v>157</v>
      </c>
      <c r="B151" s="30" t="s">
        <v>199</v>
      </c>
      <c r="C151" s="11" t="s">
        <v>151</v>
      </c>
      <c r="D151" s="11" t="s">
        <v>151</v>
      </c>
      <c r="E151" s="11" t="s">
        <v>158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2"/>
      <c r="X151" s="12"/>
      <c r="Y151" s="12"/>
      <c r="Z151" s="10" t="s">
        <v>157</v>
      </c>
      <c r="AA151" s="13">
        <f>AA152+AA154</f>
        <v>377.73775999999998</v>
      </c>
      <c r="AB151" s="13">
        <f>AB152+AB154</f>
        <v>377.73775999999998</v>
      </c>
      <c r="AC151" s="13"/>
      <c r="AD151" s="13"/>
      <c r="AE151" s="13"/>
      <c r="AF151" s="13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3">
        <v>200</v>
      </c>
      <c r="AR151" s="13"/>
      <c r="AS151" s="13"/>
      <c r="AT151" s="13"/>
      <c r="AU151" s="13"/>
      <c r="AV151" s="13">
        <v>200</v>
      </c>
      <c r="AW151" s="13"/>
      <c r="AX151" s="13"/>
      <c r="AY151" s="13"/>
      <c r="AZ151" s="13"/>
      <c r="BA151" s="10" t="s">
        <v>157</v>
      </c>
    </row>
    <row r="152" spans="1:53" ht="68.45" customHeight="1" x14ac:dyDescent="0.25">
      <c r="A152" s="15" t="s">
        <v>159</v>
      </c>
      <c r="B152" s="30" t="s">
        <v>199</v>
      </c>
      <c r="C152" s="16" t="s">
        <v>151</v>
      </c>
      <c r="D152" s="16" t="s">
        <v>151</v>
      </c>
      <c r="E152" s="11" t="s">
        <v>158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 t="s">
        <v>156</v>
      </c>
      <c r="U152" s="16"/>
      <c r="V152" s="17"/>
      <c r="W152" s="17"/>
      <c r="X152" s="17"/>
      <c r="Y152" s="17"/>
      <c r="Z152" s="15" t="s">
        <v>159</v>
      </c>
      <c r="AA152" s="18">
        <v>316.61775999999998</v>
      </c>
      <c r="AB152" s="18">
        <v>316.61775999999998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>
        <v>200</v>
      </c>
      <c r="AR152" s="18"/>
      <c r="AS152" s="18"/>
      <c r="AT152" s="18"/>
      <c r="AU152" s="18"/>
      <c r="AV152" s="18">
        <v>200</v>
      </c>
      <c r="AW152" s="18"/>
      <c r="AX152" s="18"/>
      <c r="AY152" s="18"/>
      <c r="AZ152" s="18"/>
      <c r="BA152" s="15" t="s">
        <v>159</v>
      </c>
    </row>
    <row r="153" spans="1:53" ht="68.45" customHeight="1" x14ac:dyDescent="0.25">
      <c r="A153" s="10" t="s">
        <v>157</v>
      </c>
      <c r="B153" s="30" t="s">
        <v>199</v>
      </c>
      <c r="C153" s="16" t="s">
        <v>151</v>
      </c>
      <c r="D153" s="16" t="s">
        <v>151</v>
      </c>
      <c r="E153" s="16" t="s">
        <v>158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7"/>
      <c r="W153" s="17"/>
      <c r="X153" s="17"/>
      <c r="Y153" s="17"/>
      <c r="Z153" s="15"/>
      <c r="AA153" s="18">
        <v>387.64400000000001</v>
      </c>
      <c r="AB153" s="18">
        <v>316.61775999999998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5"/>
    </row>
    <row r="154" spans="1:53" ht="68.45" customHeight="1" x14ac:dyDescent="0.25">
      <c r="A154" s="15" t="s">
        <v>202</v>
      </c>
      <c r="B154" s="30" t="s">
        <v>199</v>
      </c>
      <c r="C154" s="16" t="s">
        <v>151</v>
      </c>
      <c r="D154" s="16" t="s">
        <v>151</v>
      </c>
      <c r="E154" s="16" t="s">
        <v>158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26" t="s">
        <v>27</v>
      </c>
      <c r="U154" s="16"/>
      <c r="V154" s="17"/>
      <c r="W154" s="17"/>
      <c r="X154" s="17"/>
      <c r="Y154" s="17"/>
      <c r="Z154" s="15"/>
      <c r="AA154" s="18">
        <v>61.12</v>
      </c>
      <c r="AB154" s="18">
        <v>61.12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/>
    </row>
    <row r="155" spans="1:53" ht="17.100000000000001" customHeight="1" x14ac:dyDescent="0.25">
      <c r="A155" s="9" t="s">
        <v>160</v>
      </c>
      <c r="B155" s="35" t="s">
        <v>199</v>
      </c>
      <c r="C155" s="4" t="s">
        <v>161</v>
      </c>
      <c r="D155" s="4" t="s">
        <v>21</v>
      </c>
      <c r="E155" s="1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6"/>
      <c r="W155" s="6"/>
      <c r="X155" s="6"/>
      <c r="Y155" s="6"/>
      <c r="Z155" s="9" t="s">
        <v>160</v>
      </c>
      <c r="AA155" s="7">
        <f>AA156+AA178</f>
        <v>40362.658409999996</v>
      </c>
      <c r="AB155" s="7">
        <f>AB156+AB178</f>
        <v>37429.541680000002</v>
      </c>
      <c r="AC155" s="7"/>
      <c r="AD155" s="7">
        <v>1047.0999999999999</v>
      </c>
      <c r="AE155" s="7"/>
      <c r="AF155" s="7">
        <v>1047.0999999999999</v>
      </c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7">
        <v>5506.2</v>
      </c>
      <c r="AR155" s="7"/>
      <c r="AS155" s="7"/>
      <c r="AT155" s="7"/>
      <c r="AU155" s="7"/>
      <c r="AV155" s="7">
        <v>5506.2</v>
      </c>
      <c r="AW155" s="7"/>
      <c r="AX155" s="7"/>
      <c r="AY155" s="7"/>
      <c r="AZ155" s="7"/>
      <c r="BA155" s="9" t="s">
        <v>160</v>
      </c>
    </row>
    <row r="156" spans="1:53" ht="17.100000000000001" customHeight="1" x14ac:dyDescent="0.25">
      <c r="A156" s="9" t="s">
        <v>162</v>
      </c>
      <c r="B156" s="35" t="s">
        <v>199</v>
      </c>
      <c r="C156" s="4" t="s">
        <v>161</v>
      </c>
      <c r="D156" s="4" t="s">
        <v>20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6"/>
      <c r="W156" s="6"/>
      <c r="X156" s="6"/>
      <c r="Y156" s="6"/>
      <c r="Z156" s="9" t="s">
        <v>162</v>
      </c>
      <c r="AA156" s="7">
        <f>AA157+AA160+AA163+AA165+AA167+AA174+AA176+AA170+AA172</f>
        <v>40182.933409999998</v>
      </c>
      <c r="AB156" s="7">
        <f>AB157+AB160+AB163+AB165+AB167+AB174+AB176+AB170+AB172</f>
        <v>37249.816680000004</v>
      </c>
      <c r="AC156" s="7"/>
      <c r="AD156" s="7">
        <v>1047.0999999999999</v>
      </c>
      <c r="AE156" s="7"/>
      <c r="AF156" s="7">
        <v>1047.0999999999999</v>
      </c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7">
        <v>5506.2</v>
      </c>
      <c r="AR156" s="7"/>
      <c r="AS156" s="7"/>
      <c r="AT156" s="7"/>
      <c r="AU156" s="7"/>
      <c r="AV156" s="7">
        <v>5506.2</v>
      </c>
      <c r="AW156" s="7"/>
      <c r="AX156" s="7"/>
      <c r="AY156" s="7"/>
      <c r="AZ156" s="7"/>
      <c r="BA156" s="9" t="s">
        <v>162</v>
      </c>
    </row>
    <row r="157" spans="1:53" ht="31.5" x14ac:dyDescent="0.25">
      <c r="A157" s="10" t="s">
        <v>163</v>
      </c>
      <c r="B157" s="30" t="s">
        <v>199</v>
      </c>
      <c r="C157" s="11" t="s">
        <v>161</v>
      </c>
      <c r="D157" s="11" t="s">
        <v>20</v>
      </c>
      <c r="E157" s="16" t="s">
        <v>164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2"/>
      <c r="W157" s="12"/>
      <c r="X157" s="12"/>
      <c r="Y157" s="12"/>
      <c r="Z157" s="10" t="s">
        <v>163</v>
      </c>
      <c r="AA157" s="13">
        <f>AA158+AA159</f>
        <v>6879.4967200000001</v>
      </c>
      <c r="AB157" s="13">
        <f>AB158+AB159</f>
        <v>6879.4967200000001</v>
      </c>
      <c r="AC157" s="13"/>
      <c r="AD157" s="13"/>
      <c r="AE157" s="13"/>
      <c r="AF157" s="13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3">
        <v>4052.5</v>
      </c>
      <c r="AR157" s="13"/>
      <c r="AS157" s="13"/>
      <c r="AT157" s="13"/>
      <c r="AU157" s="13"/>
      <c r="AV157" s="13">
        <v>4052.5</v>
      </c>
      <c r="AW157" s="13"/>
      <c r="AX157" s="13"/>
      <c r="AY157" s="13"/>
      <c r="AZ157" s="13"/>
      <c r="BA157" s="10" t="s">
        <v>163</v>
      </c>
    </row>
    <row r="158" spans="1:53" ht="68.45" customHeight="1" x14ac:dyDescent="0.25">
      <c r="A158" s="15" t="s">
        <v>165</v>
      </c>
      <c r="B158" s="30" t="s">
        <v>199</v>
      </c>
      <c r="C158" s="16" t="s">
        <v>161</v>
      </c>
      <c r="D158" s="16" t="s">
        <v>20</v>
      </c>
      <c r="E158" s="11" t="s">
        <v>164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 t="s">
        <v>156</v>
      </c>
      <c r="U158" s="16"/>
      <c r="V158" s="17"/>
      <c r="W158" s="17"/>
      <c r="X158" s="17"/>
      <c r="Y158" s="17"/>
      <c r="Z158" s="15" t="s">
        <v>165</v>
      </c>
      <c r="AA158" s="18">
        <v>1930.1681599999999</v>
      </c>
      <c r="AB158" s="18">
        <v>1930.1681599999999</v>
      </c>
      <c r="AC158" s="18"/>
      <c r="AD158" s="18"/>
      <c r="AE158" s="18"/>
      <c r="AF158" s="18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>
        <v>2748.3</v>
      </c>
      <c r="AR158" s="18"/>
      <c r="AS158" s="18"/>
      <c r="AT158" s="18"/>
      <c r="AU158" s="18"/>
      <c r="AV158" s="18">
        <v>2748.3</v>
      </c>
      <c r="AW158" s="18"/>
      <c r="AX158" s="18"/>
      <c r="AY158" s="18"/>
      <c r="AZ158" s="18"/>
      <c r="BA158" s="15" t="s">
        <v>165</v>
      </c>
    </row>
    <row r="159" spans="1:53" ht="78.75" x14ac:dyDescent="0.25">
      <c r="A159" s="15" t="s">
        <v>166</v>
      </c>
      <c r="B159" s="30" t="s">
        <v>199</v>
      </c>
      <c r="C159" s="16" t="s">
        <v>161</v>
      </c>
      <c r="D159" s="16" t="s">
        <v>20</v>
      </c>
      <c r="E159" s="16" t="s">
        <v>164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 t="s">
        <v>27</v>
      </c>
      <c r="U159" s="16"/>
      <c r="V159" s="17"/>
      <c r="W159" s="17"/>
      <c r="X159" s="17"/>
      <c r="Y159" s="17"/>
      <c r="Z159" s="15" t="s">
        <v>166</v>
      </c>
      <c r="AA159" s="18">
        <v>4949.3285599999999</v>
      </c>
      <c r="AB159" s="18">
        <v>4949.3285599999999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>
        <v>1304.2</v>
      </c>
      <c r="AR159" s="18"/>
      <c r="AS159" s="18"/>
      <c r="AT159" s="18"/>
      <c r="AU159" s="18"/>
      <c r="AV159" s="18">
        <v>1304.2</v>
      </c>
      <c r="AW159" s="18"/>
      <c r="AX159" s="18"/>
      <c r="AY159" s="18"/>
      <c r="AZ159" s="18"/>
      <c r="BA159" s="15" t="s">
        <v>166</v>
      </c>
    </row>
    <row r="160" spans="1:53" ht="34.15" customHeight="1" x14ac:dyDescent="0.25">
      <c r="A160" s="10" t="s">
        <v>167</v>
      </c>
      <c r="B160" s="30" t="s">
        <v>199</v>
      </c>
      <c r="C160" s="11" t="s">
        <v>161</v>
      </c>
      <c r="D160" s="11" t="s">
        <v>20</v>
      </c>
      <c r="E160" s="11" t="s">
        <v>168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2"/>
      <c r="W160" s="12"/>
      <c r="X160" s="12"/>
      <c r="Y160" s="12"/>
      <c r="Z160" s="10" t="s">
        <v>167</v>
      </c>
      <c r="AA160" s="13">
        <f>AA161+AA162</f>
        <v>1388.9760000000001</v>
      </c>
      <c r="AB160" s="13">
        <f>AB161+AB162</f>
        <v>1388.9760000000001</v>
      </c>
      <c r="AC160" s="13"/>
      <c r="AD160" s="13"/>
      <c r="AE160" s="13"/>
      <c r="AF160" s="13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3">
        <v>625</v>
      </c>
      <c r="AR160" s="13"/>
      <c r="AS160" s="13"/>
      <c r="AT160" s="13"/>
      <c r="AU160" s="13"/>
      <c r="AV160" s="13">
        <v>625</v>
      </c>
      <c r="AW160" s="13"/>
      <c r="AX160" s="13"/>
      <c r="AY160" s="13"/>
      <c r="AZ160" s="13"/>
      <c r="BA160" s="10" t="s">
        <v>167</v>
      </c>
    </row>
    <row r="161" spans="1:53" ht="78.75" x14ac:dyDescent="0.25">
      <c r="A161" s="15" t="s">
        <v>169</v>
      </c>
      <c r="B161" s="30" t="s">
        <v>199</v>
      </c>
      <c r="C161" s="16" t="s">
        <v>161</v>
      </c>
      <c r="D161" s="16" t="s">
        <v>20</v>
      </c>
      <c r="E161" s="33" t="s">
        <v>168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 t="s">
        <v>27</v>
      </c>
      <c r="U161" s="16"/>
      <c r="V161" s="17"/>
      <c r="W161" s="17"/>
      <c r="X161" s="17"/>
      <c r="Y161" s="17"/>
      <c r="Z161" s="15" t="s">
        <v>169</v>
      </c>
      <c r="AA161" s="18">
        <v>1388.9760000000001</v>
      </c>
      <c r="AB161" s="18">
        <v>1388.9760000000001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>
        <v>625</v>
      </c>
      <c r="AR161" s="18"/>
      <c r="AS161" s="18"/>
      <c r="AT161" s="18"/>
      <c r="AU161" s="18"/>
      <c r="AV161" s="18">
        <v>625</v>
      </c>
      <c r="AW161" s="18"/>
      <c r="AX161" s="18"/>
      <c r="AY161" s="18"/>
      <c r="AZ161" s="18"/>
      <c r="BA161" s="15" t="s">
        <v>169</v>
      </c>
    </row>
    <row r="162" spans="1:53" ht="28.5" customHeight="1" x14ac:dyDescent="0.25">
      <c r="A162" s="24" t="s">
        <v>209</v>
      </c>
      <c r="B162" s="30" t="s">
        <v>199</v>
      </c>
      <c r="C162" s="33" t="s">
        <v>161</v>
      </c>
      <c r="D162" s="33" t="s">
        <v>20</v>
      </c>
      <c r="E162" s="16" t="s">
        <v>168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 t="s">
        <v>34</v>
      </c>
      <c r="U162" s="16"/>
      <c r="V162" s="17"/>
      <c r="W162" s="17"/>
      <c r="X162" s="17"/>
      <c r="Y162" s="17"/>
      <c r="Z162" s="15"/>
      <c r="AA162" s="18">
        <v>0</v>
      </c>
      <c r="AB162" s="18">
        <v>0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5"/>
    </row>
    <row r="163" spans="1:53" ht="141.75" x14ac:dyDescent="0.25">
      <c r="A163" s="24" t="s">
        <v>266</v>
      </c>
      <c r="B163" s="30" t="s">
        <v>199</v>
      </c>
      <c r="C163" s="30" t="s">
        <v>161</v>
      </c>
      <c r="D163" s="30" t="s">
        <v>20</v>
      </c>
      <c r="E163" s="30" t="s">
        <v>171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50"/>
      <c r="W163" s="50"/>
      <c r="X163" s="50"/>
      <c r="Y163" s="50"/>
      <c r="Z163" s="23" t="s">
        <v>170</v>
      </c>
      <c r="AA163" s="27">
        <f>AA164</f>
        <v>4975.6000000000004</v>
      </c>
      <c r="AB163" s="27">
        <f>AB164</f>
        <v>4975.6000000000004</v>
      </c>
      <c r="AC163" s="13"/>
      <c r="AD163" s="13">
        <v>872.6</v>
      </c>
      <c r="AE163" s="13"/>
      <c r="AF163" s="13">
        <v>872.6</v>
      </c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0" t="s">
        <v>170</v>
      </c>
    </row>
    <row r="164" spans="1:53" ht="173.25" x14ac:dyDescent="0.25">
      <c r="A164" s="15" t="s">
        <v>267</v>
      </c>
      <c r="B164" s="30" t="s">
        <v>199</v>
      </c>
      <c r="C164" s="33" t="s">
        <v>161</v>
      </c>
      <c r="D164" s="33" t="s">
        <v>20</v>
      </c>
      <c r="E164" s="30" t="s">
        <v>171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156</v>
      </c>
      <c r="U164" s="33"/>
      <c r="V164" s="34"/>
      <c r="W164" s="34"/>
      <c r="X164" s="34"/>
      <c r="Y164" s="34"/>
      <c r="Z164" s="24" t="s">
        <v>172</v>
      </c>
      <c r="AA164" s="28">
        <v>4975.6000000000004</v>
      </c>
      <c r="AB164" s="28">
        <v>4975.6000000000004</v>
      </c>
      <c r="AC164" s="18"/>
      <c r="AD164" s="18">
        <v>872.6</v>
      </c>
      <c r="AE164" s="18"/>
      <c r="AF164" s="18">
        <v>872.6</v>
      </c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 t="s">
        <v>172</v>
      </c>
    </row>
    <row r="165" spans="1:53" ht="47.25" x14ac:dyDescent="0.25">
      <c r="A165" s="24" t="s">
        <v>187</v>
      </c>
      <c r="B165" s="30" t="s">
        <v>199</v>
      </c>
      <c r="C165" s="33" t="s">
        <v>161</v>
      </c>
      <c r="D165" s="33" t="s">
        <v>20</v>
      </c>
      <c r="E165" s="33" t="s">
        <v>226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4"/>
      <c r="X165" s="34"/>
      <c r="Y165" s="34"/>
      <c r="Z165" s="24"/>
      <c r="AA165" s="28">
        <f>AA166</f>
        <v>0</v>
      </c>
      <c r="AB165" s="28">
        <f>AB166</f>
        <v>0</v>
      </c>
      <c r="AC165" s="18"/>
      <c r="AD165" s="18"/>
      <c r="AE165" s="18"/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/>
    </row>
    <row r="166" spans="1:53" ht="47.25" x14ac:dyDescent="0.25">
      <c r="A166" s="24" t="s">
        <v>202</v>
      </c>
      <c r="B166" s="30" t="s">
        <v>199</v>
      </c>
      <c r="C166" s="33" t="s">
        <v>161</v>
      </c>
      <c r="D166" s="33" t="s">
        <v>20</v>
      </c>
      <c r="E166" s="33" t="s">
        <v>226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 t="s">
        <v>27</v>
      </c>
      <c r="U166" s="33"/>
      <c r="V166" s="34"/>
      <c r="W166" s="34"/>
      <c r="X166" s="34"/>
      <c r="Y166" s="34"/>
      <c r="Z166" s="24"/>
      <c r="AA166" s="28">
        <v>0</v>
      </c>
      <c r="AB166" s="28">
        <v>0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31.5" x14ac:dyDescent="0.25">
      <c r="A167" s="10" t="s">
        <v>163</v>
      </c>
      <c r="B167" s="30" t="s">
        <v>199</v>
      </c>
      <c r="C167" s="30" t="s">
        <v>161</v>
      </c>
      <c r="D167" s="30" t="s">
        <v>20</v>
      </c>
      <c r="E167" s="30" t="s">
        <v>173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50"/>
      <c r="W167" s="50"/>
      <c r="X167" s="50"/>
      <c r="Y167" s="50"/>
      <c r="Z167" s="23" t="s">
        <v>163</v>
      </c>
      <c r="AA167" s="27">
        <f>AA168+AA169</f>
        <v>730.78318000000002</v>
      </c>
      <c r="AB167" s="13">
        <f>AB168+AB169</f>
        <v>730.78318000000002</v>
      </c>
      <c r="AC167" s="13"/>
      <c r="AD167" s="13"/>
      <c r="AE167" s="13"/>
      <c r="AF167" s="13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3">
        <v>828.7</v>
      </c>
      <c r="AR167" s="13"/>
      <c r="AS167" s="13"/>
      <c r="AT167" s="13"/>
      <c r="AU167" s="13"/>
      <c r="AV167" s="13">
        <v>828.7</v>
      </c>
      <c r="AW167" s="13"/>
      <c r="AX167" s="13"/>
      <c r="AY167" s="13"/>
      <c r="AZ167" s="13"/>
      <c r="BA167" s="10" t="s">
        <v>163</v>
      </c>
    </row>
    <row r="168" spans="1:53" ht="68.45" customHeight="1" x14ac:dyDescent="0.25">
      <c r="A168" s="15" t="s">
        <v>165</v>
      </c>
      <c r="B168" s="30" t="s">
        <v>199</v>
      </c>
      <c r="C168" s="33" t="s">
        <v>161</v>
      </c>
      <c r="D168" s="33" t="s">
        <v>20</v>
      </c>
      <c r="E168" s="30" t="s">
        <v>173</v>
      </c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 t="s">
        <v>156</v>
      </c>
      <c r="U168" s="33"/>
      <c r="V168" s="34"/>
      <c r="W168" s="34"/>
      <c r="X168" s="34"/>
      <c r="Y168" s="34"/>
      <c r="Z168" s="24" t="s">
        <v>165</v>
      </c>
      <c r="AA168" s="28">
        <v>420.68912</v>
      </c>
      <c r="AB168" s="18">
        <v>420.68912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>
        <v>549.79999999999995</v>
      </c>
      <c r="AR168" s="18"/>
      <c r="AS168" s="18"/>
      <c r="AT168" s="18"/>
      <c r="AU168" s="18"/>
      <c r="AV168" s="18">
        <v>549.79999999999995</v>
      </c>
      <c r="AW168" s="18"/>
      <c r="AX168" s="18"/>
      <c r="AY168" s="18"/>
      <c r="AZ168" s="18"/>
      <c r="BA168" s="15" t="s">
        <v>165</v>
      </c>
    </row>
    <row r="169" spans="1:53" ht="78.75" x14ac:dyDescent="0.25">
      <c r="A169" s="15" t="s">
        <v>166</v>
      </c>
      <c r="B169" s="30" t="s">
        <v>199</v>
      </c>
      <c r="C169" s="16" t="s">
        <v>161</v>
      </c>
      <c r="D169" s="16" t="s">
        <v>20</v>
      </c>
      <c r="E169" s="16" t="s">
        <v>173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 t="s">
        <v>27</v>
      </c>
      <c r="U169" s="16"/>
      <c r="V169" s="17"/>
      <c r="W169" s="17"/>
      <c r="X169" s="17"/>
      <c r="Y169" s="17"/>
      <c r="Z169" s="15" t="s">
        <v>166</v>
      </c>
      <c r="AA169" s="18">
        <v>310.09406000000001</v>
      </c>
      <c r="AB169" s="18">
        <v>310.09406000000001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>
        <v>278.89999999999998</v>
      </c>
      <c r="AR169" s="18"/>
      <c r="AS169" s="18"/>
      <c r="AT169" s="18"/>
      <c r="AU169" s="18"/>
      <c r="AV169" s="18">
        <v>278.89999999999998</v>
      </c>
      <c r="AW169" s="18"/>
      <c r="AX169" s="18"/>
      <c r="AY169" s="18"/>
      <c r="AZ169" s="18"/>
      <c r="BA169" s="15" t="s">
        <v>166</v>
      </c>
    </row>
    <row r="170" spans="1:53" ht="141.75" x14ac:dyDescent="0.25">
      <c r="A170" s="24" t="s">
        <v>266</v>
      </c>
      <c r="B170" s="30" t="s">
        <v>199</v>
      </c>
      <c r="C170" s="11" t="s">
        <v>161</v>
      </c>
      <c r="D170" s="11" t="s">
        <v>20</v>
      </c>
      <c r="E170" s="16" t="s">
        <v>174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2"/>
      <c r="W170" s="12"/>
      <c r="X170" s="12"/>
      <c r="Y170" s="12"/>
      <c r="Z170" s="10" t="s">
        <v>170</v>
      </c>
      <c r="AA170" s="13">
        <f>AA171</f>
        <v>980.2</v>
      </c>
      <c r="AB170" s="18">
        <f>AB171</f>
        <v>980.2</v>
      </c>
      <c r="AC170" s="13"/>
      <c r="AD170" s="13">
        <v>174.5</v>
      </c>
      <c r="AE170" s="13"/>
      <c r="AF170" s="13">
        <v>174.5</v>
      </c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0" t="s">
        <v>170</v>
      </c>
    </row>
    <row r="171" spans="1:53" ht="173.25" x14ac:dyDescent="0.25">
      <c r="A171" s="15" t="s">
        <v>267</v>
      </c>
      <c r="B171" s="30" t="s">
        <v>199</v>
      </c>
      <c r="C171" s="16" t="s">
        <v>161</v>
      </c>
      <c r="D171" s="16" t="s">
        <v>20</v>
      </c>
      <c r="E171" s="16" t="s">
        <v>174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 t="s">
        <v>156</v>
      </c>
      <c r="U171" s="16"/>
      <c r="V171" s="17"/>
      <c r="W171" s="17"/>
      <c r="X171" s="17"/>
      <c r="Y171" s="17"/>
      <c r="Z171" s="15" t="s">
        <v>172</v>
      </c>
      <c r="AA171" s="18">
        <v>980.2</v>
      </c>
      <c r="AB171" s="18">
        <v>980.2</v>
      </c>
      <c r="AC171" s="18"/>
      <c r="AD171" s="18">
        <v>174.5</v>
      </c>
      <c r="AE171" s="18"/>
      <c r="AF171" s="18">
        <v>174.5</v>
      </c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 t="s">
        <v>172</v>
      </c>
    </row>
    <row r="172" spans="1:53" ht="45" customHeight="1" x14ac:dyDescent="0.25">
      <c r="A172" s="24" t="s">
        <v>187</v>
      </c>
      <c r="B172" s="30" t="s">
        <v>199</v>
      </c>
      <c r="C172" s="33" t="s">
        <v>161</v>
      </c>
      <c r="D172" s="33" t="s">
        <v>20</v>
      </c>
      <c r="E172" s="33" t="s">
        <v>210</v>
      </c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4"/>
      <c r="Z172" s="24"/>
      <c r="AA172" s="28">
        <f>AA173</f>
        <v>210.52699999999999</v>
      </c>
      <c r="AB172" s="28">
        <f>AB173</f>
        <v>210.52699999999999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47.25" x14ac:dyDescent="0.25">
      <c r="A173" s="24" t="s">
        <v>202</v>
      </c>
      <c r="B173" s="30" t="s">
        <v>199</v>
      </c>
      <c r="C173" s="33" t="s">
        <v>161</v>
      </c>
      <c r="D173" s="33" t="s">
        <v>20</v>
      </c>
      <c r="E173" s="33" t="s">
        <v>210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 t="s">
        <v>27</v>
      </c>
      <c r="U173" s="33"/>
      <c r="V173" s="34"/>
      <c r="W173" s="34"/>
      <c r="X173" s="34"/>
      <c r="Y173" s="34"/>
      <c r="Z173" s="24"/>
      <c r="AA173" s="28">
        <v>210.52699999999999</v>
      </c>
      <c r="AB173" s="28">
        <v>210.52699999999999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/>
    </row>
    <row r="174" spans="1:53" ht="31.5" x14ac:dyDescent="0.25">
      <c r="A174" s="24" t="s">
        <v>227</v>
      </c>
      <c r="B174" s="30" t="s">
        <v>199</v>
      </c>
      <c r="C174" s="33" t="s">
        <v>161</v>
      </c>
      <c r="D174" s="33" t="s">
        <v>20</v>
      </c>
      <c r="E174" s="30" t="s">
        <v>228</v>
      </c>
      <c r="F174" s="33" t="s">
        <v>229</v>
      </c>
      <c r="G174" s="33" t="s">
        <v>230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4"/>
      <c r="Z174" s="24"/>
      <c r="AA174" s="28">
        <f>AA175</f>
        <v>4416.2762499999999</v>
      </c>
      <c r="AB174" s="28">
        <f>AB175</f>
        <v>1483.1595199999999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47.25" x14ac:dyDescent="0.25">
      <c r="A175" s="24" t="s">
        <v>202</v>
      </c>
      <c r="B175" s="30" t="s">
        <v>199</v>
      </c>
      <c r="C175" s="33" t="s">
        <v>161</v>
      </c>
      <c r="D175" s="33" t="s">
        <v>20</v>
      </c>
      <c r="E175" s="30" t="s">
        <v>228</v>
      </c>
      <c r="F175" s="33" t="s">
        <v>229</v>
      </c>
      <c r="G175" s="33" t="s">
        <v>230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 t="s">
        <v>27</v>
      </c>
      <c r="U175" s="33"/>
      <c r="V175" s="34"/>
      <c r="W175" s="34"/>
      <c r="X175" s="34"/>
      <c r="Y175" s="34"/>
      <c r="Z175" s="24"/>
      <c r="AA175" s="28">
        <v>4416.2762499999999</v>
      </c>
      <c r="AB175" s="28">
        <v>1483.1595199999999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5"/>
    </row>
    <row r="176" spans="1:53" ht="31.5" x14ac:dyDescent="0.25">
      <c r="A176" s="24" t="s">
        <v>252</v>
      </c>
      <c r="B176" s="30" t="s">
        <v>199</v>
      </c>
      <c r="C176" s="33" t="s">
        <v>161</v>
      </c>
      <c r="D176" s="33" t="s">
        <v>20</v>
      </c>
      <c r="E176" s="30" t="s">
        <v>233</v>
      </c>
      <c r="F176" s="33" t="s">
        <v>234</v>
      </c>
      <c r="G176" s="33" t="s">
        <v>230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4"/>
      <c r="Z176" s="24"/>
      <c r="AA176" s="28">
        <f>AA177</f>
        <v>20601.074260000001</v>
      </c>
      <c r="AB176" s="28">
        <f>AB177</f>
        <v>20601.074260000001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5"/>
    </row>
    <row r="177" spans="1:53" ht="63" x14ac:dyDescent="0.25">
      <c r="A177" s="24" t="s">
        <v>231</v>
      </c>
      <c r="B177" s="30" t="s">
        <v>199</v>
      </c>
      <c r="C177" s="33" t="s">
        <v>161</v>
      </c>
      <c r="D177" s="33" t="s">
        <v>20</v>
      </c>
      <c r="E177" s="30" t="s">
        <v>233</v>
      </c>
      <c r="F177" s="33" t="s">
        <v>234</v>
      </c>
      <c r="G177" s="33" t="s">
        <v>230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 t="s">
        <v>232</v>
      </c>
      <c r="U177" s="33"/>
      <c r="V177" s="34"/>
      <c r="W177" s="34"/>
      <c r="X177" s="34"/>
      <c r="Y177" s="34"/>
      <c r="Z177" s="24"/>
      <c r="AA177" s="28">
        <v>20601.074260000001</v>
      </c>
      <c r="AB177" s="28">
        <v>20601.074260000001</v>
      </c>
      <c r="AC177" s="18"/>
      <c r="AD177" s="18"/>
      <c r="AE177" s="18"/>
      <c r="AF177" s="18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5"/>
    </row>
    <row r="178" spans="1:53" ht="47.25" customHeight="1" x14ac:dyDescent="0.25">
      <c r="A178" s="36" t="s">
        <v>211</v>
      </c>
      <c r="B178" s="35" t="s">
        <v>199</v>
      </c>
      <c r="C178" s="35" t="s">
        <v>161</v>
      </c>
      <c r="D178" s="35" t="s">
        <v>23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4"/>
      <c r="Z178" s="24"/>
      <c r="AA178" s="37">
        <f>AA179</f>
        <v>179.72499999999999</v>
      </c>
      <c r="AB178" s="37">
        <f>AB179</f>
        <v>179.72499999999999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5"/>
    </row>
    <row r="179" spans="1:53" ht="47.25" customHeight="1" x14ac:dyDescent="0.25">
      <c r="A179" s="24" t="s">
        <v>167</v>
      </c>
      <c r="B179" s="30" t="s">
        <v>199</v>
      </c>
      <c r="C179" s="33" t="s">
        <v>161</v>
      </c>
      <c r="D179" s="33" t="s">
        <v>23</v>
      </c>
      <c r="E179" s="33" t="s">
        <v>168</v>
      </c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4"/>
      <c r="Z179" s="24"/>
      <c r="AA179" s="28">
        <f>AA180</f>
        <v>179.72499999999999</v>
      </c>
      <c r="AB179" s="28">
        <f>AB180</f>
        <v>179.72499999999999</v>
      </c>
      <c r="AC179" s="18"/>
      <c r="AD179" s="18"/>
      <c r="AE179" s="18"/>
      <c r="AF179" s="18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5"/>
    </row>
    <row r="180" spans="1:53" ht="47.25" x14ac:dyDescent="0.25">
      <c r="A180" s="24" t="s">
        <v>202</v>
      </c>
      <c r="B180" s="30" t="s">
        <v>199</v>
      </c>
      <c r="C180" s="33" t="s">
        <v>161</v>
      </c>
      <c r="D180" s="33" t="s">
        <v>23</v>
      </c>
      <c r="E180" s="33" t="s">
        <v>168</v>
      </c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 t="s">
        <v>27</v>
      </c>
      <c r="U180" s="33"/>
      <c r="V180" s="34"/>
      <c r="W180" s="34"/>
      <c r="X180" s="34"/>
      <c r="Y180" s="34"/>
      <c r="Z180" s="24"/>
      <c r="AA180" s="28">
        <v>179.72499999999999</v>
      </c>
      <c r="AB180" s="28">
        <v>179.72499999999999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5"/>
    </row>
    <row r="181" spans="1:53" ht="17.100000000000001" customHeight="1" x14ac:dyDescent="0.25">
      <c r="A181" s="9" t="s">
        <v>175</v>
      </c>
      <c r="B181" s="35" t="s">
        <v>199</v>
      </c>
      <c r="C181" s="4" t="s">
        <v>94</v>
      </c>
      <c r="D181" s="4" t="s">
        <v>21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6"/>
      <c r="W181" s="6"/>
      <c r="X181" s="6"/>
      <c r="Y181" s="6"/>
      <c r="Z181" s="9" t="s">
        <v>175</v>
      </c>
      <c r="AA181" s="7">
        <f>AA182</f>
        <v>1043.72434</v>
      </c>
      <c r="AB181" s="7">
        <f>AB182</f>
        <v>1043.69928</v>
      </c>
      <c r="AC181" s="7"/>
      <c r="AD181" s="7"/>
      <c r="AE181" s="7"/>
      <c r="AF181" s="7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7">
        <v>274.89999999999998</v>
      </c>
      <c r="AR181" s="7"/>
      <c r="AS181" s="7"/>
      <c r="AT181" s="7"/>
      <c r="AU181" s="7"/>
      <c r="AV181" s="7"/>
      <c r="AW181" s="7"/>
      <c r="AX181" s="7"/>
      <c r="AY181" s="7"/>
      <c r="AZ181" s="7"/>
      <c r="BA181" s="9" t="s">
        <v>175</v>
      </c>
    </row>
    <row r="182" spans="1:53" ht="17.100000000000001" customHeight="1" x14ac:dyDescent="0.25">
      <c r="A182" s="9" t="s">
        <v>176</v>
      </c>
      <c r="B182" s="35" t="s">
        <v>199</v>
      </c>
      <c r="C182" s="4" t="s">
        <v>94</v>
      </c>
      <c r="D182" s="4" t="s">
        <v>20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6"/>
      <c r="W182" s="6"/>
      <c r="X182" s="6"/>
      <c r="Y182" s="6"/>
      <c r="Z182" s="9" t="s">
        <v>176</v>
      </c>
      <c r="AA182" s="7">
        <f>AA183</f>
        <v>1043.72434</v>
      </c>
      <c r="AB182" s="7">
        <f>AB183</f>
        <v>1043.69928</v>
      </c>
      <c r="AC182" s="7"/>
      <c r="AD182" s="7"/>
      <c r="AE182" s="7"/>
      <c r="AF182" s="7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7">
        <v>274.89999999999998</v>
      </c>
      <c r="AR182" s="7"/>
      <c r="AS182" s="7"/>
      <c r="AT182" s="7"/>
      <c r="AU182" s="7"/>
      <c r="AV182" s="7"/>
      <c r="AW182" s="7"/>
      <c r="AX182" s="7"/>
      <c r="AY182" s="7"/>
      <c r="AZ182" s="7"/>
      <c r="BA182" s="9" t="s">
        <v>176</v>
      </c>
    </row>
    <row r="183" spans="1:53" ht="51.4" customHeight="1" x14ac:dyDescent="0.25">
      <c r="A183" s="10" t="s">
        <v>177</v>
      </c>
      <c r="B183" s="30" t="s">
        <v>199</v>
      </c>
      <c r="C183" s="11" t="s">
        <v>94</v>
      </c>
      <c r="D183" s="11" t="s">
        <v>20</v>
      </c>
      <c r="E183" s="16" t="s">
        <v>178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2"/>
      <c r="W183" s="12"/>
      <c r="X183" s="12"/>
      <c r="Y183" s="12"/>
      <c r="Z183" s="10" t="s">
        <v>177</v>
      </c>
      <c r="AA183" s="13">
        <f t="shared" ref="AA183:AB183" si="1">AA184</f>
        <v>1043.72434</v>
      </c>
      <c r="AB183" s="13">
        <f t="shared" si="1"/>
        <v>1043.69928</v>
      </c>
      <c r="AC183" s="13"/>
      <c r="AD183" s="13"/>
      <c r="AE183" s="13"/>
      <c r="AF183" s="13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3">
        <v>274.89999999999998</v>
      </c>
      <c r="AR183" s="13"/>
      <c r="AS183" s="13"/>
      <c r="AT183" s="13"/>
      <c r="AU183" s="13"/>
      <c r="AV183" s="13"/>
      <c r="AW183" s="13"/>
      <c r="AX183" s="13"/>
      <c r="AY183" s="13"/>
      <c r="AZ183" s="13"/>
      <c r="BA183" s="10" t="s">
        <v>177</v>
      </c>
    </row>
    <row r="184" spans="1:53" ht="78.75" x14ac:dyDescent="0.25">
      <c r="A184" s="15" t="s">
        <v>179</v>
      </c>
      <c r="B184" s="30" t="s">
        <v>199</v>
      </c>
      <c r="C184" s="16" t="s">
        <v>94</v>
      </c>
      <c r="D184" s="16" t="s">
        <v>20</v>
      </c>
      <c r="E184" s="11" t="s">
        <v>178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 t="s">
        <v>180</v>
      </c>
      <c r="U184" s="16"/>
      <c r="V184" s="17"/>
      <c r="W184" s="17"/>
      <c r="X184" s="17"/>
      <c r="Y184" s="17"/>
      <c r="Z184" s="15" t="s">
        <v>179</v>
      </c>
      <c r="AA184" s="18">
        <v>1043.72434</v>
      </c>
      <c r="AB184" s="18">
        <v>1043.69928</v>
      </c>
      <c r="AC184" s="18"/>
      <c r="AD184" s="18"/>
      <c r="AE184" s="18"/>
      <c r="AF184" s="18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8">
        <v>274.89999999999998</v>
      </c>
      <c r="AR184" s="18"/>
      <c r="AS184" s="18"/>
      <c r="AT184" s="18"/>
      <c r="AU184" s="18"/>
      <c r="AV184" s="18"/>
      <c r="AW184" s="18"/>
      <c r="AX184" s="18"/>
      <c r="AY184" s="18"/>
      <c r="AZ184" s="18"/>
      <c r="BA184" s="15" t="s">
        <v>179</v>
      </c>
    </row>
    <row r="185" spans="1:53" ht="17.100000000000001" customHeight="1" x14ac:dyDescent="0.25">
      <c r="A185" s="9" t="s">
        <v>181</v>
      </c>
      <c r="B185" s="35" t="s">
        <v>212</v>
      </c>
      <c r="C185" s="4" t="s">
        <v>63</v>
      </c>
      <c r="D185" s="4" t="s">
        <v>21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6"/>
      <c r="W185" s="6"/>
      <c r="X185" s="6"/>
      <c r="Y185" s="6"/>
      <c r="Z185" s="9" t="s">
        <v>181</v>
      </c>
      <c r="AA185" s="7">
        <f>AA186</f>
        <v>2681.5676599999997</v>
      </c>
      <c r="AB185" s="7">
        <f>AB186</f>
        <v>2681.5676599999997</v>
      </c>
      <c r="AC185" s="7"/>
      <c r="AD185" s="7">
        <v>457.2</v>
      </c>
      <c r="AE185" s="7"/>
      <c r="AF185" s="7">
        <v>24.1</v>
      </c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7">
        <v>2482</v>
      </c>
      <c r="AR185" s="7"/>
      <c r="AS185" s="7"/>
      <c r="AT185" s="7"/>
      <c r="AU185" s="7"/>
      <c r="AV185" s="7">
        <v>2482</v>
      </c>
      <c r="AW185" s="7"/>
      <c r="AX185" s="7"/>
      <c r="AY185" s="7"/>
      <c r="AZ185" s="7"/>
      <c r="BA185" s="9" t="s">
        <v>181</v>
      </c>
    </row>
    <row r="186" spans="1:53" ht="17.100000000000001" customHeight="1" x14ac:dyDescent="0.25">
      <c r="A186" s="9" t="s">
        <v>182</v>
      </c>
      <c r="B186" s="35" t="s">
        <v>199</v>
      </c>
      <c r="C186" s="4" t="s">
        <v>63</v>
      </c>
      <c r="D186" s="4" t="s">
        <v>20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6"/>
      <c r="W186" s="6"/>
      <c r="X186" s="6"/>
      <c r="Y186" s="6"/>
      <c r="Z186" s="9" t="s">
        <v>182</v>
      </c>
      <c r="AA186" s="7">
        <f>AA187+AA190+AA192</f>
        <v>2681.5676599999997</v>
      </c>
      <c r="AB186" s="7">
        <f>AB187+AB190+AB192</f>
        <v>2681.5676599999997</v>
      </c>
      <c r="AC186" s="7"/>
      <c r="AD186" s="7">
        <v>457.2</v>
      </c>
      <c r="AE186" s="7"/>
      <c r="AF186" s="7">
        <v>24.1</v>
      </c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7">
        <v>2482</v>
      </c>
      <c r="AR186" s="7"/>
      <c r="AS186" s="7"/>
      <c r="AT186" s="7"/>
      <c r="AU186" s="7"/>
      <c r="AV186" s="7">
        <v>2482</v>
      </c>
      <c r="AW186" s="7"/>
      <c r="AX186" s="7"/>
      <c r="AY186" s="7"/>
      <c r="AZ186" s="7"/>
      <c r="BA186" s="9" t="s">
        <v>182</v>
      </c>
    </row>
    <row r="187" spans="1:53" ht="31.5" x14ac:dyDescent="0.25">
      <c r="A187" s="10" t="s">
        <v>163</v>
      </c>
      <c r="B187" s="30" t="s">
        <v>199</v>
      </c>
      <c r="C187" s="11" t="s">
        <v>63</v>
      </c>
      <c r="D187" s="11" t="s">
        <v>20</v>
      </c>
      <c r="E187" s="16" t="s">
        <v>183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2"/>
      <c r="W187" s="12"/>
      <c r="X187" s="12"/>
      <c r="Y187" s="12"/>
      <c r="Z187" s="10" t="s">
        <v>163</v>
      </c>
      <c r="AA187" s="13">
        <f>AA188+AA189</f>
        <v>2543.5056599999998</v>
      </c>
      <c r="AB187" s="13">
        <f>AB188+AB189</f>
        <v>2543.5056599999998</v>
      </c>
      <c r="AC187" s="13"/>
      <c r="AD187" s="13"/>
      <c r="AE187" s="13"/>
      <c r="AF187" s="13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3">
        <v>2482</v>
      </c>
      <c r="AR187" s="13"/>
      <c r="AS187" s="13"/>
      <c r="AT187" s="13"/>
      <c r="AU187" s="13"/>
      <c r="AV187" s="13">
        <v>2482</v>
      </c>
      <c r="AW187" s="13"/>
      <c r="AX187" s="13"/>
      <c r="AY187" s="13"/>
      <c r="AZ187" s="13"/>
      <c r="BA187" s="10" t="s">
        <v>163</v>
      </c>
    </row>
    <row r="188" spans="1:53" ht="68.45" customHeight="1" x14ac:dyDescent="0.25">
      <c r="A188" s="15" t="s">
        <v>165</v>
      </c>
      <c r="B188" s="30" t="s">
        <v>199</v>
      </c>
      <c r="C188" s="16" t="s">
        <v>63</v>
      </c>
      <c r="D188" s="16" t="s">
        <v>20</v>
      </c>
      <c r="E188" s="11" t="s">
        <v>183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 t="s">
        <v>156</v>
      </c>
      <c r="U188" s="16"/>
      <c r="V188" s="17"/>
      <c r="W188" s="17"/>
      <c r="X188" s="17"/>
      <c r="Y188" s="17"/>
      <c r="Z188" s="15" t="s">
        <v>165</v>
      </c>
      <c r="AA188" s="18">
        <v>2063.40166</v>
      </c>
      <c r="AB188" s="18">
        <v>2063.40166</v>
      </c>
      <c r="AC188" s="18"/>
      <c r="AD188" s="18"/>
      <c r="AE188" s="18"/>
      <c r="AF188" s="18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8">
        <v>2482</v>
      </c>
      <c r="AR188" s="18"/>
      <c r="AS188" s="18"/>
      <c r="AT188" s="18"/>
      <c r="AU188" s="18"/>
      <c r="AV188" s="18">
        <v>2482</v>
      </c>
      <c r="AW188" s="18"/>
      <c r="AX188" s="18"/>
      <c r="AY188" s="18"/>
      <c r="AZ188" s="18"/>
      <c r="BA188" s="15" t="s">
        <v>165</v>
      </c>
    </row>
    <row r="189" spans="1:53" ht="78.75" x14ac:dyDescent="0.25">
      <c r="A189" s="15" t="s">
        <v>166</v>
      </c>
      <c r="B189" s="30" t="s">
        <v>199</v>
      </c>
      <c r="C189" s="16" t="s">
        <v>63</v>
      </c>
      <c r="D189" s="16" t="s">
        <v>20</v>
      </c>
      <c r="E189" s="16" t="s">
        <v>183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 t="s">
        <v>27</v>
      </c>
      <c r="U189" s="16"/>
      <c r="V189" s="17"/>
      <c r="W189" s="17"/>
      <c r="X189" s="17"/>
      <c r="Y189" s="17"/>
      <c r="Z189" s="15" t="s">
        <v>166</v>
      </c>
      <c r="AA189" s="18">
        <v>480.10399999999998</v>
      </c>
      <c r="AB189" s="18">
        <v>480.10399999999998</v>
      </c>
      <c r="AC189" s="18"/>
      <c r="AD189" s="18"/>
      <c r="AE189" s="18"/>
      <c r="AF189" s="18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5" t="s">
        <v>166</v>
      </c>
    </row>
    <row r="190" spans="1:53" ht="31.5" x14ac:dyDescent="0.25">
      <c r="A190" s="10" t="s">
        <v>184</v>
      </c>
      <c r="B190" s="30" t="s">
        <v>199</v>
      </c>
      <c r="C190" s="11" t="s">
        <v>63</v>
      </c>
      <c r="D190" s="11" t="s">
        <v>20</v>
      </c>
      <c r="E190" s="11" t="s">
        <v>185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2"/>
      <c r="W190" s="12"/>
      <c r="X190" s="12"/>
      <c r="Y190" s="12"/>
      <c r="Z190" s="10" t="s">
        <v>184</v>
      </c>
      <c r="AA190" s="13">
        <f>AA191</f>
        <v>138.06200000000001</v>
      </c>
      <c r="AB190" s="13">
        <f>AB191</f>
        <v>138.06200000000001</v>
      </c>
      <c r="AC190" s="13"/>
      <c r="AD190" s="13"/>
      <c r="AE190" s="13"/>
      <c r="AF190" s="13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0" t="s">
        <v>184</v>
      </c>
    </row>
    <row r="191" spans="1:53" ht="78.75" x14ac:dyDescent="0.25">
      <c r="A191" s="15" t="s">
        <v>186</v>
      </c>
      <c r="B191" s="30" t="s">
        <v>199</v>
      </c>
      <c r="C191" s="16" t="s">
        <v>63</v>
      </c>
      <c r="D191" s="16" t="s">
        <v>20</v>
      </c>
      <c r="E191" s="11" t="s">
        <v>185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 t="s">
        <v>27</v>
      </c>
      <c r="U191" s="16"/>
      <c r="V191" s="17"/>
      <c r="W191" s="17"/>
      <c r="X191" s="17"/>
      <c r="Y191" s="17"/>
      <c r="Z191" s="15" t="s">
        <v>186</v>
      </c>
      <c r="AA191" s="18">
        <v>138.06200000000001</v>
      </c>
      <c r="AB191" s="18">
        <v>138.06200000000001</v>
      </c>
      <c r="AC191" s="18"/>
      <c r="AD191" s="18"/>
      <c r="AE191" s="18"/>
      <c r="AF191" s="18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5" t="s">
        <v>186</v>
      </c>
    </row>
    <row r="192" spans="1:53" ht="47.25" x14ac:dyDescent="0.25">
      <c r="A192" s="10" t="s">
        <v>187</v>
      </c>
      <c r="B192" s="30" t="s">
        <v>199</v>
      </c>
      <c r="C192" s="11" t="s">
        <v>63</v>
      </c>
      <c r="D192" s="11" t="s">
        <v>20</v>
      </c>
      <c r="E192" s="11" t="s">
        <v>188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2"/>
      <c r="W192" s="12"/>
      <c r="X192" s="12"/>
      <c r="Y192" s="12"/>
      <c r="Z192" s="10" t="s">
        <v>187</v>
      </c>
      <c r="AA192" s="13">
        <f>AA193</f>
        <v>0</v>
      </c>
      <c r="AB192" s="13">
        <f>AB193</f>
        <v>0</v>
      </c>
      <c r="AC192" s="13"/>
      <c r="AD192" s="13">
        <v>457.2</v>
      </c>
      <c r="AE192" s="13"/>
      <c r="AF192" s="13">
        <v>24.1</v>
      </c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0" t="s">
        <v>187</v>
      </c>
    </row>
    <row r="193" spans="1:53" ht="78.75" x14ac:dyDescent="0.25">
      <c r="A193" s="15" t="s">
        <v>189</v>
      </c>
      <c r="B193" s="30" t="s">
        <v>199</v>
      </c>
      <c r="C193" s="16" t="s">
        <v>63</v>
      </c>
      <c r="D193" s="16" t="s">
        <v>20</v>
      </c>
      <c r="E193" s="16" t="s">
        <v>188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 t="s">
        <v>27</v>
      </c>
      <c r="U193" s="16"/>
      <c r="V193" s="17"/>
      <c r="W193" s="17"/>
      <c r="X193" s="17"/>
      <c r="Y193" s="17"/>
      <c r="Z193" s="15" t="s">
        <v>189</v>
      </c>
      <c r="AA193" s="18">
        <v>0</v>
      </c>
      <c r="AB193" s="18">
        <v>0</v>
      </c>
      <c r="AC193" s="18"/>
      <c r="AD193" s="18">
        <v>457.2</v>
      </c>
      <c r="AE193" s="18"/>
      <c r="AF193" s="18">
        <v>24.1</v>
      </c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5" t="s">
        <v>189</v>
      </c>
    </row>
    <row r="194" spans="1:53" ht="15" x14ac:dyDescent="0.25"/>
  </sheetData>
  <mergeCells count="41"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2025-02-17T13:59:45Z</cp:lastPrinted>
  <dcterms:created xsi:type="dcterms:W3CDTF">2021-11-12T07:13:26Z</dcterms:created>
  <dcterms:modified xsi:type="dcterms:W3CDTF">2025-03-04T12:43:56Z</dcterms:modified>
</cp:coreProperties>
</file>